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ables/table1.xml" ContentType="application/vnd.openxmlformats-officedocument.spreadsheetml.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mc:AlternateContent xmlns:mc="http://schemas.openxmlformats.org/markup-compatibility/2006">
    <mc:Choice Requires="x15">
      <x15ac:absPath xmlns:x15ac="http://schemas.microsoft.com/office/spreadsheetml/2010/11/ac" url="https://texasamcommerce-my.sharepoint.com/personal/angie_clark_tamuc_edu/Documents/Course Eval Spreadsheets with Dashboard/Course Eval Dashboard 2023 2024/"/>
    </mc:Choice>
  </mc:AlternateContent>
  <xr:revisionPtr revIDLastSave="0" documentId="8_{17AA5CDF-119B-4FC8-8ECF-6C0F221352C5}" xr6:coauthVersionLast="47" xr6:coauthVersionMax="47" xr10:uidLastSave="{00000000-0000-0000-0000-000000000000}"/>
  <bookViews>
    <workbookView xWindow="-120" yWindow="-120" windowWidth="29040" windowHeight="15720" xr2:uid="{E0FFD9BA-BA6B-4508-8C20-7DCD30C520B2}"/>
  </bookViews>
  <sheets>
    <sheet name="DASH" sheetId="2" r:id="rId1"/>
    <sheet name="202470-Main_Overall_Report" sheetId="1" r:id="rId2"/>
    <sheet name="Sheet2" sheetId="3" r:id="rId3"/>
  </sheets>
  <definedNames>
    <definedName name="Slicer_1st_initial">#N/A</definedName>
    <definedName name="Slicer_CRN">#N/A</definedName>
    <definedName name="Slicer_Teachers___Full_Name">#N/A</definedName>
  </definedNames>
  <calcPr calcId="191028"/>
  <pivotCaches>
    <pivotCache cacheId="193"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1" l="1"/>
  <c r="S4" i="1"/>
  <c r="S5" i="1"/>
  <c r="S2" i="1"/>
  <c r="Q3" i="1"/>
  <c r="Q4" i="1"/>
  <c r="Q5" i="1"/>
  <c r="R3" i="1"/>
  <c r="R4" i="1"/>
  <c r="R5" i="1"/>
  <c r="R2" i="1"/>
  <c r="Q2" i="1"/>
</calcChain>
</file>

<file path=xl/sharedStrings.xml><?xml version="1.0" encoding="utf-8"?>
<sst xmlns="http://schemas.openxmlformats.org/spreadsheetml/2006/main" count="63" uniqueCount="51">
  <si>
    <t>Row Labels</t>
  </si>
  <si>
    <t>Sum of Invited</t>
  </si>
  <si>
    <t>Sum of RespondentCount</t>
  </si>
  <si>
    <t>Sum of Not Responded</t>
  </si>
  <si>
    <t>Sum of OverallRespRate</t>
  </si>
  <si>
    <t>Chad King</t>
  </si>
  <si>
    <t>Rafael Bakhtavoryan</t>
  </si>
  <si>
    <t>Robert Rodriguez</t>
  </si>
  <si>
    <t>Salvatore Attardo</t>
  </si>
  <si>
    <t>Grand Total</t>
  </si>
  <si>
    <t>Primary Subject ID</t>
  </si>
  <si>
    <t>Course Name</t>
  </si>
  <si>
    <t>Term</t>
  </si>
  <si>
    <t>Part of Term</t>
  </si>
  <si>
    <t>Courses - COURSE_CODE</t>
  </si>
  <si>
    <t>Courses - COURSE_NUMBER</t>
  </si>
  <si>
    <t>Courses - CLASS_NUMBER</t>
  </si>
  <si>
    <t>Teachers - Full Name</t>
  </si>
  <si>
    <t>School</t>
  </si>
  <si>
    <t>Department</t>
  </si>
  <si>
    <t>Instructor Score</t>
  </si>
  <si>
    <t>Course Score</t>
  </si>
  <si>
    <t>Invited</t>
  </si>
  <si>
    <t>RespondentCount</t>
  </si>
  <si>
    <t>Response Rate</t>
  </si>
  <si>
    <t>Total Score</t>
  </si>
  <si>
    <t>1st initial</t>
  </si>
  <si>
    <t>CRN</t>
  </si>
  <si>
    <t>Not Responded</t>
  </si>
  <si>
    <t>202470-70059</t>
  </si>
  <si>
    <t>70059 Agri Production Econ</t>
  </si>
  <si>
    <t>AEC</t>
  </si>
  <si>
    <t>01W</t>
  </si>
  <si>
    <t>Ag Sciences &amp; Nat Resources</t>
  </si>
  <si>
    <t>Ag Science &amp; Natural Resources</t>
  </si>
  <si>
    <t>202470-70061</t>
  </si>
  <si>
    <t>70061 United States Government</t>
  </si>
  <si>
    <t>PSCI</t>
  </si>
  <si>
    <t>Humanities, Social Sci &amp; Arts</t>
  </si>
  <si>
    <t>Political Science</t>
  </si>
  <si>
    <t>202470-70062</t>
  </si>
  <si>
    <t>70062 Texas Government</t>
  </si>
  <si>
    <t>202470-70063</t>
  </si>
  <si>
    <t>70063 Special Topic</t>
  </si>
  <si>
    <t>ENG</t>
  </si>
  <si>
    <t>Literature &amp; Languages</t>
  </si>
  <si>
    <t>Average of Instructor Score</t>
  </si>
  <si>
    <t>Average of Course Score</t>
  </si>
  <si>
    <t>Average of Total Score</t>
  </si>
  <si>
    <t>Values</t>
  </si>
  <si>
    <t>Sum of OverallNotRespRate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</si>
</sst>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2"/>
      <color theme="1"/>
      <name val="Aptos"/>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
    <xf numFmtId="0" fontId="0" fillId="0" borderId="0" xfId="0"/>
    <xf numFmtId="0" fontId="18" fillId="0" borderId="0" xfId="0" applyFont="1" applyAlignment="1">
      <alignment vertical="center"/>
    </xf>
    <xf numFmtId="0" fontId="0" fillId="0" borderId="0" xfId="0" pivotButton="1"/>
    <xf numFmtId="0" fontId="0" fillId="0" borderId="0" xfId="0" applyAlignment="1">
      <alignment horizontal="left"/>
    </xf>
    <xf numFmtId="9" fontId="0" fillId="0" borderId="0" xfId="0" applyNumberFormat="1"/>
    <xf numFmtId="2"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0">
    <dxf>
      <font>
        <b val="0"/>
        <i val="0"/>
        <strike val="0"/>
        <condense val="0"/>
        <extend val="0"/>
        <outline val="0"/>
        <shadow val="0"/>
        <u val="none"/>
        <vertAlign val="baseline"/>
        <sz val="12"/>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Aptos"/>
        <family val="2"/>
        <scheme val="none"/>
      </font>
      <alignment horizontal="general" vertical="center" textRotation="0" wrapText="0" indent="0" justifyLastLine="0" shrinkToFit="0" readingOrder="0"/>
    </dxf>
    <dxf>
      <numFmt numFmtId="2" formatCode="0.00"/>
    </dxf>
    <dxf>
      <numFmt numFmtId="2" formatCode="0.00"/>
    </dxf>
    <dxf>
      <numFmt numFmtId="2" formatCode="0.0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[202470-Main_Overall_Report.xlsx]Sheet2!PivotTable2</c:name>
    <c:fmtId val="6"/>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Sheet2!$A$3</c:f>
              <c:strCache>
                <c:ptCount val="1"/>
                <c:pt idx="0">
                  <c:v>Average of Instructor Score</c:v>
                </c:pt>
              </c:strCache>
            </c:strRef>
          </c:tx>
          <c:spPr>
            <a:solidFill>
              <a:schemeClr val="accent1"/>
            </a:solidFill>
            <a:ln>
              <a:noFill/>
            </a:ln>
            <a:effectLst/>
          </c:spPr>
          <c:invertIfNegative val="0"/>
          <c:cat>
            <c:strRef>
              <c:f>Sheet2!$A$4</c:f>
              <c:strCache>
                <c:ptCount val="1"/>
                <c:pt idx="0">
                  <c:v>Total</c:v>
                </c:pt>
              </c:strCache>
            </c:strRef>
          </c:cat>
          <c:val>
            <c:numRef>
              <c:f>Sheet2!$A$4</c:f>
              <c:numCache>
                <c:formatCode>0.00</c:formatCode>
                <c:ptCount val="1"/>
                <c:pt idx="0">
                  <c:v>4.9333333333333327</c:v>
                </c:pt>
              </c:numCache>
            </c:numRef>
          </c:val>
          <c:extLst>
            <c:ext xmlns:c16="http://schemas.microsoft.com/office/drawing/2014/chart" uri="{C3380CC4-5D6E-409C-BE32-E72D297353CC}">
              <c16:uniqueId val="{00000000-3D3C-4091-8F5E-475A2935C41F}"/>
            </c:ext>
          </c:extLst>
        </c:ser>
        <c:ser>
          <c:idx val="1"/>
          <c:order val="1"/>
          <c:tx>
            <c:strRef>
              <c:f>Sheet2!$B$3</c:f>
              <c:strCache>
                <c:ptCount val="1"/>
                <c:pt idx="0">
                  <c:v>Average of Course Score</c:v>
                </c:pt>
              </c:strCache>
            </c:strRef>
          </c:tx>
          <c:spPr>
            <a:solidFill>
              <a:schemeClr val="accent2"/>
            </a:solidFill>
            <a:ln>
              <a:noFill/>
            </a:ln>
            <a:effectLst/>
          </c:spPr>
          <c:invertIfNegative val="0"/>
          <c:cat>
            <c:strRef>
              <c:f>Sheet2!$A$4</c:f>
              <c:strCache>
                <c:ptCount val="1"/>
                <c:pt idx="0">
                  <c:v>Total</c:v>
                </c:pt>
              </c:strCache>
            </c:strRef>
          </c:cat>
          <c:val>
            <c:numRef>
              <c:f>Sheet2!$B$4</c:f>
              <c:numCache>
                <c:formatCode>0.00</c:formatCode>
                <c:ptCount val="1"/>
                <c:pt idx="0">
                  <c:v>4.97</c:v>
                </c:pt>
              </c:numCache>
            </c:numRef>
          </c:val>
          <c:extLst>
            <c:ext xmlns:c16="http://schemas.microsoft.com/office/drawing/2014/chart" uri="{C3380CC4-5D6E-409C-BE32-E72D297353CC}">
              <c16:uniqueId val="{00000001-3D3C-4091-8F5E-475A2935C41F}"/>
            </c:ext>
          </c:extLst>
        </c:ser>
        <c:ser>
          <c:idx val="2"/>
          <c:order val="2"/>
          <c:tx>
            <c:strRef>
              <c:f>Sheet2!$C$3</c:f>
              <c:strCache>
                <c:ptCount val="1"/>
                <c:pt idx="0">
                  <c:v>Average of Total Score</c:v>
                </c:pt>
              </c:strCache>
            </c:strRef>
          </c:tx>
          <c:spPr>
            <a:solidFill>
              <a:schemeClr val="accent3"/>
            </a:solidFill>
            <a:ln>
              <a:noFill/>
            </a:ln>
            <a:effectLst/>
          </c:spPr>
          <c:invertIfNegative val="0"/>
          <c:cat>
            <c:strRef>
              <c:f>Sheet2!$A$4</c:f>
              <c:strCache>
                <c:ptCount val="1"/>
                <c:pt idx="0">
                  <c:v>Total</c:v>
                </c:pt>
              </c:strCache>
            </c:strRef>
          </c:cat>
          <c:val>
            <c:numRef>
              <c:f>Sheet2!$C$4</c:f>
              <c:numCache>
                <c:formatCode>0.00</c:formatCode>
                <c:ptCount val="1"/>
                <c:pt idx="0">
                  <c:v>4.95</c:v>
                </c:pt>
              </c:numCache>
            </c:numRef>
          </c:val>
          <c:extLst>
            <c:ext xmlns:c16="http://schemas.microsoft.com/office/drawing/2014/chart" uri="{C3380CC4-5D6E-409C-BE32-E72D297353CC}">
              <c16:uniqueId val="{00000002-3D3C-4091-8F5E-475A2935C41F}"/>
            </c:ext>
          </c:extLst>
        </c:ser>
        <c:dLbls>
          <c:showLegendKey val="0"/>
          <c:showVal val="0"/>
          <c:showCatName val="0"/>
          <c:showSerName val="0"/>
          <c:showPercent val="0"/>
          <c:showBubbleSize val="0"/>
        </c:dLbls>
        <c:gapWidth val="182"/>
        <c:axId val="1159693008"/>
        <c:axId val="1147912272"/>
      </c:barChart>
      <c:catAx>
        <c:axId val="11596930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7912272"/>
        <c:crosses val="autoZero"/>
        <c:auto val="1"/>
        <c:lblAlgn val="ctr"/>
        <c:lblOffset val="100"/>
        <c:noMultiLvlLbl val="0"/>
      </c:catAx>
      <c:valAx>
        <c:axId val="1147912272"/>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96930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[202470-Main_Overall_Report.xlsx]Sheet2!PivotTable3</c:name>
    <c:fmtId val="6"/>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Response</a:t>
            </a:r>
            <a:r>
              <a:rPr lang="en-US" baseline="0"/>
              <a:t> Rate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s>
    <c:plotArea>
      <c:layout/>
      <c:doughnutChart>
        <c:varyColors val="1"/>
        <c:ser>
          <c:idx val="0"/>
          <c:order val="0"/>
          <c:tx>
            <c:strRef>
              <c:f>Sheet2!$B$7</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D0-416A-A47C-21331292279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D0-416A-A47C-213312922796}"/>
              </c:ext>
            </c:extLst>
          </c:dPt>
          <c:cat>
            <c:strRef>
              <c:f>Sheet2!$A$8:$A$9</c:f>
              <c:strCache>
                <c:ptCount val="2"/>
                <c:pt idx="0">
                  <c:v>Sum of OverallRespRate</c:v>
                </c:pt>
                <c:pt idx="1">
                  <c:v>Sum of OverallNotRespRate</c:v>
                </c:pt>
              </c:strCache>
            </c:strRef>
          </c:cat>
          <c:val>
            <c:numRef>
              <c:f>Sheet2!$B$8:$B$9</c:f>
              <c:numCache>
                <c:formatCode>0%</c:formatCode>
                <c:ptCount val="2"/>
                <c:pt idx="0">
                  <c:v>0.27027027027027029</c:v>
                </c:pt>
                <c:pt idx="1">
                  <c:v>0.72972972972972971</c:v>
                </c:pt>
              </c:numCache>
            </c:numRef>
          </c:val>
          <c:extLst>
            <c:ext xmlns:c16="http://schemas.microsoft.com/office/drawing/2014/chart" uri="{C3380CC4-5D6E-409C-BE32-E72D297353CC}">
              <c16:uniqueId val="{00000004-D8D0-416A-A47C-213312922796}"/>
            </c:ext>
          </c:extLst>
        </c:ser>
        <c:dLbls>
          <c:showLegendKey val="0"/>
          <c:showVal val="0"/>
          <c:showCatName val="0"/>
          <c:showSerName val="0"/>
          <c:showPercent val="0"/>
          <c:showBubbleSize val="0"/>
          <c:showLeaderLines val="1"/>
        </c:dLbls>
        <c:firstSliceAng val="0"/>
        <c:holeSize val="4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504825</xdr:colOff>
      <xdr:row>16</xdr:row>
      <xdr:rowOff>180975</xdr:rowOff>
    </xdr:from>
    <xdr:to>
      <xdr:col>3</xdr:col>
      <xdr:colOff>1200150</xdr:colOff>
      <xdr:row>31</xdr:row>
      <xdr:rowOff>66675</xdr:rowOff>
    </xdr:to>
    <xdr:graphicFrame macro="">
      <xdr:nvGraphicFramePr>
        <xdr:cNvPr id="3" name="Chart 2">
          <a:extLst>
            <a:ext uri="{FF2B5EF4-FFF2-40B4-BE49-F238E27FC236}">
              <a16:creationId xmlns:a16="http://schemas.microsoft.com/office/drawing/2014/main" id="{902BD848-8527-4B2C-95EF-97BEA515A4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17</xdr:row>
      <xdr:rowOff>0</xdr:rowOff>
    </xdr:from>
    <xdr:to>
      <xdr:col>5</xdr:col>
      <xdr:colOff>1162050</xdr:colOff>
      <xdr:row>31</xdr:row>
      <xdr:rowOff>76200</xdr:rowOff>
    </xdr:to>
    <xdr:graphicFrame macro="">
      <xdr:nvGraphicFramePr>
        <xdr:cNvPr id="4" name="Chart 3">
          <a:extLst>
            <a:ext uri="{FF2B5EF4-FFF2-40B4-BE49-F238E27FC236}">
              <a16:creationId xmlns:a16="http://schemas.microsoft.com/office/drawing/2014/main" id="{C791ECC9-3613-4E6D-ACAE-6BC8861DE3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333375</xdr:colOff>
      <xdr:row>1</xdr:row>
      <xdr:rowOff>85725</xdr:rowOff>
    </xdr:from>
    <xdr:to>
      <xdr:col>1</xdr:col>
      <xdr:colOff>876300</xdr:colOff>
      <xdr:row>15</xdr:row>
      <xdr:rowOff>85725</xdr:rowOff>
    </xdr:to>
    <mc:AlternateContent xmlns:mc="http://schemas.openxmlformats.org/markup-compatibility/2006" xmlns:a14="http://schemas.microsoft.com/office/drawing/2010/main">
      <mc:Choice Requires="a14">
        <xdr:graphicFrame macro="">
          <xdr:nvGraphicFramePr>
            <xdr:cNvPr id="5" name="Teachers - Full Name">
              <a:extLst>
                <a:ext uri="{FF2B5EF4-FFF2-40B4-BE49-F238E27FC236}">
                  <a16:creationId xmlns:a16="http://schemas.microsoft.com/office/drawing/2014/main" id="{1F017C2D-978E-A852-D139-86593DF2B79F}"/>
                </a:ext>
              </a:extLst>
            </xdr:cNvPr>
            <xdr:cNvGraphicFramePr/>
          </xdr:nvGraphicFramePr>
          <xdr:xfrm>
            <a:off x="0" y="0"/>
            <a:ext cx="0" cy="0"/>
          </xdr:xfrm>
          <a:graphic>
            <a:graphicData uri="http://schemas.microsoft.com/office/drawing/2010/slicer">
              <sle:slicer xmlns:sle="http://schemas.microsoft.com/office/drawing/2010/slicer" name="Teachers - Full Name"/>
            </a:graphicData>
          </a:graphic>
        </xdr:graphicFrame>
      </mc:Choice>
      <mc:Fallback xmlns="">
        <xdr:sp macro="" textlink="">
          <xdr:nvSpPr>
            <xdr:cNvPr id="0" name=""/>
            <xdr:cNvSpPr>
              <a:spLocks noTextEdit="1"/>
            </xdr:cNvSpPr>
          </xdr:nvSpPr>
          <xdr:spPr>
            <a:xfrm>
              <a:off x="333375" y="276225"/>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923925</xdr:colOff>
      <xdr:row>1</xdr:row>
      <xdr:rowOff>114300</xdr:rowOff>
    </xdr:from>
    <xdr:to>
      <xdr:col>3</xdr:col>
      <xdr:colOff>1104900</xdr:colOff>
      <xdr:row>15</xdr:row>
      <xdr:rowOff>114300</xdr:rowOff>
    </xdr:to>
    <mc:AlternateContent xmlns:mc="http://schemas.openxmlformats.org/markup-compatibility/2006" xmlns:a14="http://schemas.microsoft.com/office/drawing/2010/main">
      <mc:Choice Requires="a14">
        <xdr:graphicFrame macro="">
          <xdr:nvGraphicFramePr>
            <xdr:cNvPr id="6" name="1st initial">
              <a:extLst>
                <a:ext uri="{FF2B5EF4-FFF2-40B4-BE49-F238E27FC236}">
                  <a16:creationId xmlns:a16="http://schemas.microsoft.com/office/drawing/2014/main" id="{209BAC83-A2F8-B702-0ADF-AA4A1F88765F}"/>
                </a:ext>
              </a:extLst>
            </xdr:cNvPr>
            <xdr:cNvGraphicFramePr/>
          </xdr:nvGraphicFramePr>
          <xdr:xfrm>
            <a:off x="0" y="0"/>
            <a:ext cx="0" cy="0"/>
          </xdr:xfrm>
          <a:graphic>
            <a:graphicData uri="http://schemas.microsoft.com/office/drawing/2010/slicer">
              <sle:slicer xmlns:sle="http://schemas.microsoft.com/office/drawing/2010/slicer" name="1st initial"/>
            </a:graphicData>
          </a:graphic>
        </xdr:graphicFrame>
      </mc:Choice>
      <mc:Fallback xmlns="">
        <xdr:sp macro="" textlink="">
          <xdr:nvSpPr>
            <xdr:cNvPr id="0" name=""/>
            <xdr:cNvSpPr>
              <a:spLocks noTextEdit="1"/>
            </xdr:cNvSpPr>
          </xdr:nvSpPr>
          <xdr:spPr>
            <a:xfrm>
              <a:off x="3152775" y="304800"/>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828675</xdr:colOff>
      <xdr:row>1</xdr:row>
      <xdr:rowOff>85725</xdr:rowOff>
    </xdr:from>
    <xdr:to>
      <xdr:col>5</xdr:col>
      <xdr:colOff>1104900</xdr:colOff>
      <xdr:row>15</xdr:row>
      <xdr:rowOff>85725</xdr:rowOff>
    </xdr:to>
    <mc:AlternateContent xmlns:mc="http://schemas.openxmlformats.org/markup-compatibility/2006" xmlns:a14="http://schemas.microsoft.com/office/drawing/2010/main">
      <mc:Choice Requires="a14">
        <xdr:graphicFrame macro="">
          <xdr:nvGraphicFramePr>
            <xdr:cNvPr id="7" name="CRN">
              <a:extLst>
                <a:ext uri="{FF2B5EF4-FFF2-40B4-BE49-F238E27FC236}">
                  <a16:creationId xmlns:a16="http://schemas.microsoft.com/office/drawing/2014/main" id="{D725A478-4B20-E685-6644-121D548AFB07}"/>
                </a:ext>
              </a:extLst>
            </xdr:cNvPr>
            <xdr:cNvGraphicFramePr/>
          </xdr:nvGraphicFramePr>
          <xdr:xfrm>
            <a:off x="0" y="0"/>
            <a:ext cx="0" cy="0"/>
          </xdr:xfrm>
          <a:graphic>
            <a:graphicData uri="http://schemas.microsoft.com/office/drawing/2010/slicer">
              <sle:slicer xmlns:sle="http://schemas.microsoft.com/office/drawing/2010/slicer" name="CRN"/>
            </a:graphicData>
          </a:graphic>
        </xdr:graphicFrame>
      </mc:Choice>
      <mc:Fallback xmlns="">
        <xdr:sp macro="" textlink="">
          <xdr:nvSpPr>
            <xdr:cNvPr id="0" name=""/>
            <xdr:cNvSpPr>
              <a:spLocks noTextEdit="1"/>
            </xdr:cNvSpPr>
          </xdr:nvSpPr>
          <xdr:spPr>
            <a:xfrm>
              <a:off x="6181725" y="276225"/>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ie Clark" refreshedDate="46204.682356365738" createdVersion="8" refreshedVersion="8" minRefreshableVersion="3" recordCount="4" xr:uid="{B2EA449C-C79E-4719-A10B-3A12F98E3C44}">
  <cacheSource type="worksheet">
    <worksheetSource name="Table1"/>
  </cacheSource>
  <cacheFields count="21">
    <cacheField name="Primary Subject ID" numFmtId="0">
      <sharedItems/>
    </cacheField>
    <cacheField name="Course Name" numFmtId="0">
      <sharedItems/>
    </cacheField>
    <cacheField name="Term" numFmtId="0">
      <sharedItems containsSemiMixedTypes="0" containsString="0" containsNumber="1" containsInteger="1" minValue="202470" maxValue="202470"/>
    </cacheField>
    <cacheField name="Part of Term" numFmtId="0">
      <sharedItems containsSemiMixedTypes="0" containsString="0" containsNumber="1" containsInteger="1" minValue="1" maxValue="1"/>
    </cacheField>
    <cacheField name="Courses - COURSE_CODE" numFmtId="0">
      <sharedItems/>
    </cacheField>
    <cacheField name="Courses - COURSE_NUMBER" numFmtId="0">
      <sharedItems containsSemiMixedTypes="0" containsString="0" containsNumber="1" containsInteger="1" minValue="530" maxValue="2306"/>
    </cacheField>
    <cacheField name="Courses - CLASS_NUMBER" numFmtId="0">
      <sharedItems/>
    </cacheField>
    <cacheField name="Teachers - Full Name" numFmtId="0">
      <sharedItems count="4">
        <s v="Rafael Bakhtavoryan"/>
        <s v="Chad King"/>
        <s v="Robert Rodriguez"/>
        <s v="Salvatore Attardo"/>
      </sharedItems>
    </cacheField>
    <cacheField name="School" numFmtId="0">
      <sharedItems/>
    </cacheField>
    <cacheField name="Department" numFmtId="0">
      <sharedItems/>
    </cacheField>
    <cacheField name="Instructor Score" numFmtId="0">
      <sharedItems containsSemiMixedTypes="0" containsString="0" containsNumber="1" minValue="4.7333333333333298" maxValue="5"/>
    </cacheField>
    <cacheField name="Course Score" numFmtId="0">
      <sharedItems containsSemiMixedTypes="0" containsString="0" containsNumber="1" minValue="4.88" maxValue="5"/>
    </cacheField>
    <cacheField name="Invited" numFmtId="0">
      <sharedItems containsSemiMixedTypes="0" containsString="0" containsNumber="1" containsInteger="1" minValue="4" maxValue="14"/>
    </cacheField>
    <cacheField name="RespondentCount" numFmtId="0">
      <sharedItems containsSemiMixedTypes="0" containsString="0" containsNumber="1" containsInteger="1" minValue="1" maxValue="5"/>
    </cacheField>
    <cacheField name="Response Rate" numFmtId="0">
      <sharedItems containsSemiMixedTypes="0" containsString="0" containsNumber="1" minValue="7.1428571429999996" maxValue="50"/>
    </cacheField>
    <cacheField name="Total Score" numFmtId="0">
      <sharedItems containsSemiMixedTypes="0" containsString="0" containsNumber="1" minValue="4.8" maxValue="5"/>
    </cacheField>
    <cacheField name="1st initial" numFmtId="0">
      <sharedItems count="3">
        <s v="R"/>
        <s v="C"/>
        <s v="S"/>
      </sharedItems>
    </cacheField>
    <cacheField name="CRN" numFmtId="0">
      <sharedItems count="4">
        <s v="70059"/>
        <s v="70061"/>
        <s v="70062"/>
        <s v="70063"/>
      </sharedItems>
    </cacheField>
    <cacheField name="Not Responded" numFmtId="0">
      <sharedItems containsSemiMixedTypes="0" containsString="0" containsNumber="1" containsInteger="1" minValue="2" maxValue="13"/>
    </cacheField>
    <cacheField name="OverallRespRate" numFmtId="0" formula="RespondentCount/Invited" databaseField="0"/>
    <cacheField name="OverallNotRespRate" numFmtId="0" formula=" 100% -OverallRespRate" databaseField="0"/>
  </cacheFields>
  <extLst>
    <ext xmlns:x14="http://schemas.microsoft.com/office/spreadsheetml/2009/9/main" uri="{725AE2AE-9491-48be-B2B4-4EB974FC3084}">
      <x14:pivotCacheDefinition pivotCacheId="206036079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s v="202470-70059"/>
    <s v="70059 Agri Production Econ"/>
    <n v="202470"/>
    <n v="1"/>
    <s v="AEC"/>
    <n v="530"/>
    <s v="01W"/>
    <x v="0"/>
    <s v="Ag Sciences &amp; Nat Resources"/>
    <s v="Ag Science &amp; Natural Resources"/>
    <n v="5"/>
    <n v="5"/>
    <n v="4"/>
    <n v="2"/>
    <n v="50"/>
    <n v="5"/>
    <x v="0"/>
    <x v="0"/>
    <n v="2"/>
  </r>
  <r>
    <s v="202470-70061"/>
    <s v="70061 United States Government"/>
    <n v="202470"/>
    <n v="1"/>
    <s v="PSCI"/>
    <n v="2305"/>
    <s v="01W"/>
    <x v="1"/>
    <s v="Humanities, Social Sci &amp; Arts"/>
    <s v="Political Science"/>
    <n v="5"/>
    <n v="5"/>
    <n v="14"/>
    <n v="1"/>
    <n v="7.1428571429999996"/>
    <n v="5"/>
    <x v="1"/>
    <x v="1"/>
    <n v="13"/>
  </r>
  <r>
    <s v="202470-70062"/>
    <s v="70062 Texas Government"/>
    <n v="202470"/>
    <n v="1"/>
    <s v="PSCI"/>
    <n v="2306"/>
    <s v="01W"/>
    <x v="2"/>
    <s v="Humanities, Social Sci &amp; Arts"/>
    <s v="Political Science"/>
    <n v="4.7333333333333298"/>
    <n v="4.88"/>
    <n v="13"/>
    <n v="5"/>
    <n v="38.46153846"/>
    <n v="4.8"/>
    <x v="0"/>
    <x v="2"/>
    <n v="8"/>
  </r>
  <r>
    <s v="202470-70063"/>
    <s v="70063 Special Topic"/>
    <n v="202470"/>
    <n v="1"/>
    <s v="ENG"/>
    <n v="697"/>
    <s v="01W"/>
    <x v="3"/>
    <s v="Humanities, Social Sci &amp; Arts"/>
    <s v="Literature &amp; Languages"/>
    <n v="5"/>
    <n v="5"/>
    <n v="6"/>
    <n v="2"/>
    <n v="33.333333330000002"/>
    <n v="5"/>
    <x v="2"/>
    <x v="3"/>
    <n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BFE80E7-4560-423F-A2D0-E1A79D0123B1}" name="PivotTable1" cacheId="19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4:E39" firstHeaderRow="0" firstDataRow="1" firstDataCol="1"/>
  <pivotFields count="21">
    <pivotField showAll="0"/>
    <pivotField showAll="0"/>
    <pivotField showAll="0"/>
    <pivotField showAll="0"/>
    <pivotField showAll="0"/>
    <pivotField showAll="0"/>
    <pivotField showAll="0"/>
    <pivotField axis="axisRow" showAll="0">
      <items count="5">
        <item x="1"/>
        <item x="0"/>
        <item x="2"/>
        <item x="3"/>
        <item t="default"/>
      </items>
    </pivotField>
    <pivotField showAll="0"/>
    <pivotField showAll="0"/>
    <pivotField showAll="0"/>
    <pivotField showAll="0"/>
    <pivotField dataField="1" showAll="0"/>
    <pivotField dataField="1" showAll="0"/>
    <pivotField showAll="0"/>
    <pivotField showAll="0"/>
    <pivotField showAll="0">
      <items count="4">
        <item x="1"/>
        <item x="0"/>
        <item x="2"/>
        <item t="default"/>
      </items>
    </pivotField>
    <pivotField showAll="0">
      <items count="5">
        <item x="0"/>
        <item x="1"/>
        <item x="2"/>
        <item x="3"/>
        <item t="default"/>
      </items>
    </pivotField>
    <pivotField dataField="1" showAll="0"/>
    <pivotField dataField="1" dragToRow="0" dragToCol="0" dragToPage="0" showAll="0" defaultSubtotal="0"/>
    <pivotField dragToRow="0" dragToCol="0" dragToPage="0" showAll="0" defaultSubtotal="0"/>
  </pivotFields>
  <rowFields count="1">
    <field x="7"/>
  </rowFields>
  <rowItems count="5">
    <i>
      <x/>
    </i>
    <i>
      <x v="1"/>
    </i>
    <i>
      <x v="2"/>
    </i>
    <i>
      <x v="3"/>
    </i>
    <i t="grand">
      <x/>
    </i>
  </rowItems>
  <colFields count="1">
    <field x="-2"/>
  </colFields>
  <colItems count="4">
    <i>
      <x/>
    </i>
    <i i="1">
      <x v="1"/>
    </i>
    <i i="2">
      <x v="2"/>
    </i>
    <i i="3">
      <x v="3"/>
    </i>
  </colItems>
  <dataFields count="4">
    <dataField name="Sum of Invited" fld="12" baseField="0" baseItem="0"/>
    <dataField name="Sum of RespondentCount" fld="13" baseField="0" baseItem="0"/>
    <dataField name="Sum of Not Responded" fld="18" baseField="0" baseItem="0"/>
    <dataField name="Sum of OverallRespRate" fld="19" baseField="0" baseItem="0" numFmtId="9"/>
  </dataFields>
  <formats count="2">
    <format dxfId="8">
      <pivotArea outline="0" collapsedLevelsAreSubtotals="1" fieldPosition="0">
        <references count="1">
          <reference field="4294967294" count="1" selected="0">
            <x v="3"/>
          </reference>
        </references>
      </pivotArea>
    </format>
    <format dxfId="9">
      <pivotArea dataOnly="0" labelOnly="1" outline="0" fieldPosition="0">
        <references count="1">
          <reference field="4294967294"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DA6D62A-274C-4938-A609-FB5437853963}" name="PivotTable3" cacheId="193" dataOnRows="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location ref="A7:B9" firstHeaderRow="1" firstDataRow="1" firstDataCol="1"/>
  <pivotFields count="21">
    <pivotField showAll="0"/>
    <pivotField showAll="0"/>
    <pivotField showAll="0"/>
    <pivotField showAll="0"/>
    <pivotField showAll="0"/>
    <pivotField showAll="0"/>
    <pivotField showAll="0"/>
    <pivotField showAll="0">
      <items count="5">
        <item x="1"/>
        <item x="0"/>
        <item x="2"/>
        <item x="3"/>
        <item t="default"/>
      </items>
    </pivotField>
    <pivotField showAll="0"/>
    <pivotField showAll="0"/>
    <pivotField showAll="0"/>
    <pivotField showAll="0"/>
    <pivotField showAll="0"/>
    <pivotField showAll="0"/>
    <pivotField showAll="0"/>
    <pivotField showAll="0"/>
    <pivotField showAll="0">
      <items count="4">
        <item x="1"/>
        <item x="0"/>
        <item x="2"/>
        <item t="default"/>
      </items>
    </pivotField>
    <pivotField showAll="0">
      <items count="5">
        <item x="0"/>
        <item x="1"/>
        <item x="2"/>
        <item x="3"/>
        <item t="default"/>
      </items>
    </pivotField>
    <pivotField showAll="0"/>
    <pivotField dataField="1" dragToRow="0" dragToCol="0" dragToPage="0" showAll="0" defaultSubtotal="0"/>
    <pivotField dataField="1" dragToRow="0" dragToCol="0" dragToPage="0" showAll="0" defaultSubtotal="0"/>
  </pivotFields>
  <rowFields count="1">
    <field x="-2"/>
  </rowFields>
  <rowItems count="2">
    <i>
      <x/>
    </i>
    <i i="1">
      <x v="1"/>
    </i>
  </rowItems>
  <colItems count="1">
    <i/>
  </colItems>
  <dataFields count="2">
    <dataField name="Sum of OverallRespRate" fld="19" baseField="0" baseItem="0"/>
    <dataField name="Sum of OverallNotRespRate" fld="20" baseField="0" baseItem="0"/>
  </dataFields>
  <formats count="1">
    <format dxfId="7">
      <pivotArea outline="0" collapsedLevelsAreSubtotals="1" fieldPosition="0"/>
    </format>
  </formats>
  <chartFormats count="7">
    <chartFormat chart="4" format="0" series="1">
      <pivotArea type="data" outline="0" fieldPosition="0">
        <references count="1">
          <reference field="4294967294" count="1" selected="0">
            <x v="0"/>
          </reference>
        </references>
      </pivotArea>
    </chartFormat>
    <chartFormat chart="5" format="1" series="1">
      <pivotArea type="data" outline="0" fieldPosition="0">
        <references count="1">
          <reference field="4294967294" count="1" selected="0">
            <x v="0"/>
          </reference>
        </references>
      </pivotArea>
    </chartFormat>
    <chartFormat chart="5" format="2">
      <pivotArea type="data" outline="0" fieldPosition="0">
        <references count="1">
          <reference field="4294967294" count="1" selected="0">
            <x v="0"/>
          </reference>
        </references>
      </pivotArea>
    </chartFormat>
    <chartFormat chart="5" format="3">
      <pivotArea type="data" outline="0" fieldPosition="0">
        <references count="1">
          <reference field="4294967294" count="1" selected="0">
            <x v="1"/>
          </reference>
        </references>
      </pivotArea>
    </chartFormat>
    <chartFormat chart="6" format="4" series="1">
      <pivotArea type="data" outline="0" fieldPosition="0">
        <references count="1">
          <reference field="4294967294" count="1" selected="0">
            <x v="0"/>
          </reference>
        </references>
      </pivotArea>
    </chartFormat>
    <chartFormat chart="6" format="5">
      <pivotArea type="data" outline="0" fieldPosition="0">
        <references count="1">
          <reference field="4294967294" count="1" selected="0">
            <x v="0"/>
          </reference>
        </references>
      </pivotArea>
    </chartFormat>
    <chartFormat chart="6" format="6">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C8286F3-5134-42B5-879C-5AF73BB30FC6}" name="PivotTable2" cacheId="19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location ref="A3:C4" firstHeaderRow="0" firstDataRow="1" firstDataCol="0"/>
  <pivotFields count="21">
    <pivotField showAll="0"/>
    <pivotField showAll="0"/>
    <pivotField showAll="0"/>
    <pivotField showAll="0"/>
    <pivotField showAll="0"/>
    <pivotField showAll="0"/>
    <pivotField showAll="0"/>
    <pivotField showAll="0">
      <items count="5">
        <item x="1"/>
        <item x="0"/>
        <item x="2"/>
        <item x="3"/>
        <item t="default"/>
      </items>
    </pivotField>
    <pivotField showAll="0"/>
    <pivotField showAll="0"/>
    <pivotField dataField="1" showAll="0"/>
    <pivotField dataField="1" showAll="0"/>
    <pivotField showAll="0"/>
    <pivotField showAll="0"/>
    <pivotField showAll="0"/>
    <pivotField dataField="1" showAll="0"/>
    <pivotField showAll="0">
      <items count="4">
        <item x="1"/>
        <item x="0"/>
        <item x="2"/>
        <item t="default"/>
      </items>
    </pivotField>
    <pivotField showAll="0">
      <items count="5">
        <item x="0"/>
        <item x="1"/>
        <item x="2"/>
        <item x="3"/>
        <item t="default"/>
      </items>
    </pivotField>
    <pivotField showAll="0"/>
    <pivotField dragToRow="0" dragToCol="0" dragToPage="0" showAll="0" defaultSubtotal="0"/>
    <pivotField dragToRow="0" dragToCol="0" dragToPage="0" showAll="0" defaultSubtotal="0"/>
  </pivotFields>
  <rowItems count="1">
    <i/>
  </rowItems>
  <colFields count="1">
    <field x="-2"/>
  </colFields>
  <colItems count="3">
    <i>
      <x/>
    </i>
    <i i="1">
      <x v="1"/>
    </i>
    <i i="2">
      <x v="2"/>
    </i>
  </colItems>
  <dataFields count="3">
    <dataField name="Average of Instructor Score" fld="10" subtotal="average" baseField="0" baseItem="1" numFmtId="2"/>
    <dataField name="Average of Course Score" fld="11" subtotal="average" baseField="0" baseItem="1" numFmtId="2"/>
    <dataField name="Average of Total Score" fld="15" subtotal="average" baseField="0" baseItem="1" numFmtId="2"/>
  </dataFields>
  <formats count="3">
    <format dxfId="4">
      <pivotArea outline="0" collapsedLevelsAreSubtotals="1" fieldPosition="0">
        <references count="1">
          <reference field="4294967294" count="1" selected="0">
            <x v="0"/>
          </reference>
        </references>
      </pivotArea>
    </format>
    <format dxfId="5">
      <pivotArea outline="0" collapsedLevelsAreSubtotals="1" fieldPosition="0">
        <references count="1">
          <reference field="4294967294" count="1" selected="0">
            <x v="1"/>
          </reference>
        </references>
      </pivotArea>
    </format>
    <format dxfId="6">
      <pivotArea outline="0" collapsedLevelsAreSubtotals="1" fieldPosition="0">
        <references count="1">
          <reference field="4294967294" count="1" selected="0">
            <x v="2"/>
          </reference>
        </references>
      </pivotArea>
    </format>
  </formats>
  <chartFormats count="9">
    <chartFormat chart="2" format="0" series="1">
      <pivotArea type="data" outline="0" fieldPosition="0">
        <references count="1">
          <reference field="4294967294" count="1" selected="0">
            <x v="0"/>
          </reference>
        </references>
      </pivotArea>
    </chartFormat>
    <chartFormat chart="2" format="1" series="1">
      <pivotArea type="data" outline="0" fieldPosition="0">
        <references count="1">
          <reference field="4294967294" count="1" selected="0">
            <x v="1"/>
          </reference>
        </references>
      </pivotArea>
    </chartFormat>
    <chartFormat chart="2" format="2" series="1">
      <pivotArea type="data" outline="0" fieldPosition="0">
        <references count="1">
          <reference field="4294967294" count="1" selected="0">
            <x v="2"/>
          </reference>
        </references>
      </pivotArea>
    </chartFormat>
    <chartFormat chart="4" format="6" series="1">
      <pivotArea type="data" outline="0" fieldPosition="0">
        <references count="1">
          <reference field="4294967294" count="1" selected="0">
            <x v="0"/>
          </reference>
        </references>
      </pivotArea>
    </chartFormat>
    <chartFormat chart="4" format="7" series="1">
      <pivotArea type="data" outline="0" fieldPosition="0">
        <references count="1">
          <reference field="4294967294" count="1" selected="0">
            <x v="1"/>
          </reference>
        </references>
      </pivotArea>
    </chartFormat>
    <chartFormat chart="4" format="8" series="1">
      <pivotArea type="data" outline="0" fieldPosition="0">
        <references count="1">
          <reference field="4294967294" count="1" selected="0">
            <x v="2"/>
          </reference>
        </references>
      </pivotArea>
    </chartFormat>
    <chartFormat chart="6" format="6" series="1">
      <pivotArea type="data" outline="0" fieldPosition="0">
        <references count="1">
          <reference field="4294967294" count="1" selected="0">
            <x v="0"/>
          </reference>
        </references>
      </pivotArea>
    </chartFormat>
    <chartFormat chart="6" format="7" series="1">
      <pivotArea type="data" outline="0" fieldPosition="0">
        <references count="1">
          <reference field="4294967294" count="1" selected="0">
            <x v="1"/>
          </reference>
        </references>
      </pivotArea>
    </chartFormat>
    <chartFormat chart="6" format="8"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eachers___Full_Name" xr10:uid="{0EA481BE-E7EC-4E05-8483-9FC6CE26A591}" sourceName="Teachers - Full Name">
  <pivotTables>
    <pivotTable tabId="2" name="PivotTable1"/>
    <pivotTable tabId="3" name="PivotTable2"/>
    <pivotTable tabId="3" name="PivotTable3"/>
  </pivotTables>
  <data>
    <tabular pivotCacheId="2060360797">
      <items count="4">
        <i x="1" s="1"/>
        <i x="0" s="1"/>
        <i x="2" s="1"/>
        <i x="3"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1st_initial" xr10:uid="{EFFD7C2F-0403-4E0F-8F92-5CE8D4B796F8}" sourceName="1st initial">
  <pivotTables>
    <pivotTable tabId="2" name="PivotTable1"/>
    <pivotTable tabId="3" name="PivotTable2"/>
    <pivotTable tabId="3" name="PivotTable3"/>
  </pivotTables>
  <data>
    <tabular pivotCacheId="2060360797">
      <items count="3">
        <i x="1" s="1"/>
        <i x="0" s="1"/>
        <i x="2"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RN" xr10:uid="{7845328E-BF7D-4EF6-BF4A-72343DB260CC}" sourceName="CRN">
  <pivotTables>
    <pivotTable tabId="2" name="PivotTable1"/>
    <pivotTable tabId="3" name="PivotTable2"/>
    <pivotTable tabId="3" name="PivotTable3"/>
  </pivotTables>
  <data>
    <tabular pivotCacheId="2060360797">
      <items count="4">
        <i x="0" s="1"/>
        <i x="1" s="1"/>
        <i x="2"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eachers - Full Name" xr10:uid="{904D6CD3-9DC9-459D-99A5-9B857B731844}" cache="Slicer_Teachers___Full_Name" caption="Teachers - Full Name" rowHeight="257175"/>
  <slicer name="1st initial" xr10:uid="{28B69248-5E0F-4F6F-8673-4E455B83F85C}" cache="Slicer_1st_initial" caption="1st initial" rowHeight="257175"/>
  <slicer name="CRN" xr10:uid="{8FAD296E-7FB7-4A34-BB0F-098096F99E65}" cache="Slicer_CRN" caption="CRN"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65A809F-A2DD-48DF-9639-4CCA507203F1}" name="Table1" displayName="Table1" ref="A1:S5" totalsRowShown="0" dataDxfId="3">
  <autoFilter ref="A1:S5" xr:uid="{C65A809F-A2DD-48DF-9639-4CCA507203F1}"/>
  <tableColumns count="19">
    <tableColumn id="1" xr3:uid="{45F31EEE-F561-4B6F-9026-2B9BDD5B5F35}" name="Primary Subject ID"/>
    <tableColumn id="2" xr3:uid="{C7E1BBE7-6E95-40F0-BD5F-95E13B17622F}" name="Course Name"/>
    <tableColumn id="3" xr3:uid="{F0666006-8B54-429E-A2C3-D928C5BB199E}" name="Term"/>
    <tableColumn id="4" xr3:uid="{66C0B04F-40F9-4AC8-96EF-CAAE815B0C66}" name="Part of Term"/>
    <tableColumn id="5" xr3:uid="{53380E44-52BD-4C82-9BF7-0CCC84709D30}" name="Courses - COURSE_CODE"/>
    <tableColumn id="6" xr3:uid="{480FA233-061B-49CE-98E4-C6076E34BD87}" name="Courses - COURSE_NUMBER"/>
    <tableColumn id="7" xr3:uid="{EFE2B9B6-2A7B-4C16-B198-FFE956D920A5}" name="Courses - CLASS_NUMBER"/>
    <tableColumn id="8" xr3:uid="{A6FF36E8-EC8E-4F07-B3C6-719F61666EE7}" name="Teachers - Full Name"/>
    <tableColumn id="9" xr3:uid="{68487D01-7AB6-4DCB-89B7-3A91CD782F24}" name="School"/>
    <tableColumn id="10" xr3:uid="{7F063739-F191-4AAC-B513-1190FBEAB14E}" name="Department"/>
    <tableColumn id="11" xr3:uid="{E1A9180E-AA5A-42FE-B618-CE9EA93E7869}" name="Instructor Score"/>
    <tableColumn id="12" xr3:uid="{7F1643D6-9A43-4F23-8A81-ED5C5DBE6FF9}" name="Course Score"/>
    <tableColumn id="13" xr3:uid="{EB67851F-0710-4A97-B4C6-88E08213E966}" name="Invited"/>
    <tableColumn id="14" xr3:uid="{66A01ECE-1F60-446C-B6EC-11C24014C7FB}" name="RespondentCount"/>
    <tableColumn id="15" xr3:uid="{F83C0EE3-0E3B-45C2-9194-C968A09FDCED}" name="Response Rate"/>
    <tableColumn id="16" xr3:uid="{16BB8466-D80B-4CA0-8473-4158D022CD6B}" name="Total Score"/>
    <tableColumn id="17" xr3:uid="{968B43CB-55E3-4D1F-ACE8-9213CCABE563}" name="1st initial" dataDxfId="2">
      <calculatedColumnFormula>LEFT(H2,1)</calculatedColumnFormula>
    </tableColumn>
    <tableColumn id="18" xr3:uid="{E4671C82-C67F-44F0-A272-2203F717F021}" name="CRN" dataDxfId="1">
      <calculatedColumnFormula>LEFT(B2, 5)</calculatedColumnFormula>
    </tableColumn>
    <tableColumn id="19" xr3:uid="{3F54FE71-6617-4737-AB31-4C6778AAD395}" name="Not Responded" dataDxfId="0">
      <calculatedColumnFormula>M2-N2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5C234-99D9-4E9C-B6F6-BE87D7ECAFC8}">
  <dimension ref="A34:E39"/>
  <sheetViews>
    <sheetView tabSelected="1" topLeftCell="A10" workbookViewId="0">
      <selection activeCell="F34" sqref="F34"/>
    </sheetView>
  </sheetViews>
  <sheetFormatPr defaultRowHeight="15"/>
  <cols>
    <col min="1" max="1" width="19.28515625" bestFit="1" customWidth="1"/>
    <col min="2" max="2" width="14.140625" bestFit="1" customWidth="1"/>
    <col min="3" max="3" width="24.7109375" bestFit="1" customWidth="1"/>
    <col min="4" max="4" width="22.140625" bestFit="1" customWidth="1"/>
    <col min="5" max="6" width="23.28515625" bestFit="1" customWidth="1"/>
  </cols>
  <sheetData>
    <row r="34" spans="1:5">
      <c r="A34" s="2" t="s">
        <v>0</v>
      </c>
      <c r="B34" t="s">
        <v>1</v>
      </c>
      <c r="C34" t="s">
        <v>2</v>
      </c>
      <c r="D34" t="s">
        <v>3</v>
      </c>
      <c r="E34" s="4" t="s">
        <v>4</v>
      </c>
    </row>
    <row r="35" spans="1:5">
      <c r="A35" s="3" t="s">
        <v>5</v>
      </c>
      <c r="B35">
        <v>14</v>
      </c>
      <c r="C35">
        <v>1</v>
      </c>
      <c r="D35">
        <v>13</v>
      </c>
      <c r="E35" s="4">
        <v>7.1428571428571425E-2</v>
      </c>
    </row>
    <row r="36" spans="1:5">
      <c r="A36" s="3" t="s">
        <v>6</v>
      </c>
      <c r="B36">
        <v>4</v>
      </c>
      <c r="C36">
        <v>2</v>
      </c>
      <c r="D36">
        <v>2</v>
      </c>
      <c r="E36" s="4">
        <v>0.5</v>
      </c>
    </row>
    <row r="37" spans="1:5">
      <c r="A37" s="3" t="s">
        <v>7</v>
      </c>
      <c r="B37">
        <v>13</v>
      </c>
      <c r="C37">
        <v>5</v>
      </c>
      <c r="D37">
        <v>8</v>
      </c>
      <c r="E37" s="4">
        <v>0.38461538461538464</v>
      </c>
    </row>
    <row r="38" spans="1:5">
      <c r="A38" s="3" t="s">
        <v>8</v>
      </c>
      <c r="B38">
        <v>6</v>
      </c>
      <c r="C38">
        <v>2</v>
      </c>
      <c r="D38">
        <v>4</v>
      </c>
      <c r="E38" s="4">
        <v>0.33333333333333331</v>
      </c>
    </row>
    <row r="39" spans="1:5">
      <c r="A39" s="3" t="s">
        <v>9</v>
      </c>
      <c r="B39">
        <v>37</v>
      </c>
      <c r="C39">
        <v>10</v>
      </c>
      <c r="D39">
        <v>27</v>
      </c>
      <c r="E39" s="4">
        <v>0.27027027027027029</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B572F-C61D-4C80-89FC-2D823E74ADEA}">
  <dimension ref="A1:S5"/>
  <sheetViews>
    <sheetView topLeftCell="E1" workbookViewId="0">
      <selection activeCell="G14" sqref="G14"/>
    </sheetView>
  </sheetViews>
  <sheetFormatPr defaultRowHeight="15"/>
  <cols>
    <col min="1" max="1" width="19.7109375" customWidth="1"/>
    <col min="2" max="2" width="15.42578125" customWidth="1"/>
    <col min="4" max="4" width="14" customWidth="1"/>
    <col min="5" max="5" width="15.5703125" customWidth="1"/>
    <col min="6" max="6" width="12.28515625" customWidth="1"/>
    <col min="7" max="7" width="11.5703125" customWidth="1"/>
    <col min="8" max="8" width="21.85546875" customWidth="1"/>
    <col min="9" max="9" width="9.28515625" customWidth="1"/>
    <col min="10" max="10" width="14" customWidth="1"/>
    <col min="11" max="11" width="17.5703125" customWidth="1"/>
    <col min="12" max="12" width="15.28515625" customWidth="1"/>
    <col min="13" max="13" width="9.42578125" customWidth="1"/>
    <col min="14" max="14" width="19.7109375" customWidth="1"/>
    <col min="15" max="15" width="16.7109375" customWidth="1"/>
    <col min="16" max="16" width="13.140625" customWidth="1"/>
    <col min="17" max="17" width="11.42578125" customWidth="1"/>
    <col min="19" max="19" width="17.140625" customWidth="1"/>
  </cols>
  <sheetData>
    <row r="1" spans="1:19">
      <c r="A1" t="s">
        <v>10</v>
      </c>
      <c r="B1" t="s">
        <v>11</v>
      </c>
      <c r="C1" t="s">
        <v>12</v>
      </c>
      <c r="D1" t="s">
        <v>13</v>
      </c>
      <c r="E1" t="s">
        <v>14</v>
      </c>
      <c r="F1" t="s">
        <v>15</v>
      </c>
      <c r="G1" t="s">
        <v>16</v>
      </c>
      <c r="H1" t="s">
        <v>17</v>
      </c>
      <c r="I1" t="s">
        <v>18</v>
      </c>
      <c r="J1" t="s">
        <v>19</v>
      </c>
      <c r="K1" t="s">
        <v>20</v>
      </c>
      <c r="L1" t="s">
        <v>21</v>
      </c>
      <c r="M1" t="s">
        <v>22</v>
      </c>
      <c r="N1" t="s">
        <v>23</v>
      </c>
      <c r="O1" t="s">
        <v>24</v>
      </c>
      <c r="P1" t="s">
        <v>25</v>
      </c>
      <c r="Q1" t="s">
        <v>26</v>
      </c>
      <c r="R1" t="s">
        <v>27</v>
      </c>
      <c r="S1" t="s">
        <v>28</v>
      </c>
    </row>
    <row r="2" spans="1:19" ht="15.75">
      <c r="A2" t="s">
        <v>29</v>
      </c>
      <c r="B2" t="s">
        <v>30</v>
      </c>
      <c r="C2">
        <v>202470</v>
      </c>
      <c r="D2">
        <v>1</v>
      </c>
      <c r="E2" t="s">
        <v>31</v>
      </c>
      <c r="F2">
        <v>530</v>
      </c>
      <c r="G2" t="s">
        <v>32</v>
      </c>
      <c r="H2" t="s">
        <v>6</v>
      </c>
      <c r="I2" t="s">
        <v>33</v>
      </c>
      <c r="J2" t="s">
        <v>34</v>
      </c>
      <c r="K2">
        <v>5</v>
      </c>
      <c r="L2">
        <v>5</v>
      </c>
      <c r="M2">
        <v>4</v>
      </c>
      <c r="N2">
        <v>2</v>
      </c>
      <c r="O2">
        <v>50</v>
      </c>
      <c r="P2">
        <v>5</v>
      </c>
      <c r="Q2" s="1" t="str">
        <f>LEFT(H2,1)</f>
        <v>R</v>
      </c>
      <c r="R2" s="1" t="str">
        <f>LEFT(B2, 5)</f>
        <v>70059</v>
      </c>
      <c r="S2" s="1">
        <f>M2-N2</f>
        <v>2</v>
      </c>
    </row>
    <row r="3" spans="1:19" ht="15.75">
      <c r="A3" t="s">
        <v>35</v>
      </c>
      <c r="B3" t="s">
        <v>36</v>
      </c>
      <c r="C3">
        <v>202470</v>
      </c>
      <c r="D3">
        <v>1</v>
      </c>
      <c r="E3" t="s">
        <v>37</v>
      </c>
      <c r="F3">
        <v>2305</v>
      </c>
      <c r="G3" t="s">
        <v>32</v>
      </c>
      <c r="H3" t="s">
        <v>5</v>
      </c>
      <c r="I3" t="s">
        <v>38</v>
      </c>
      <c r="J3" t="s">
        <v>39</v>
      </c>
      <c r="K3">
        <v>5</v>
      </c>
      <c r="L3">
        <v>5</v>
      </c>
      <c r="M3">
        <v>14</v>
      </c>
      <c r="N3">
        <v>1</v>
      </c>
      <c r="O3">
        <v>7.1428571429999996</v>
      </c>
      <c r="P3">
        <v>5</v>
      </c>
      <c r="Q3" s="1" t="str">
        <f t="shared" ref="Q3:Q5" si="0">LEFT(H3,1)</f>
        <v>C</v>
      </c>
      <c r="R3" s="1" t="str">
        <f t="shared" ref="R3:R5" si="1">LEFT(B3, 5)</f>
        <v>70061</v>
      </c>
      <c r="S3" s="1">
        <f t="shared" ref="S3:S5" si="2">M3-N3</f>
        <v>13</v>
      </c>
    </row>
    <row r="4" spans="1:19" ht="15.75">
      <c r="A4" t="s">
        <v>40</v>
      </c>
      <c r="B4" t="s">
        <v>41</v>
      </c>
      <c r="C4">
        <v>202470</v>
      </c>
      <c r="D4">
        <v>1</v>
      </c>
      <c r="E4" t="s">
        <v>37</v>
      </c>
      <c r="F4">
        <v>2306</v>
      </c>
      <c r="G4" t="s">
        <v>32</v>
      </c>
      <c r="H4" t="s">
        <v>7</v>
      </c>
      <c r="I4" t="s">
        <v>38</v>
      </c>
      <c r="J4" t="s">
        <v>39</v>
      </c>
      <c r="K4">
        <v>4.7333333333333298</v>
      </c>
      <c r="L4">
        <v>4.88</v>
      </c>
      <c r="M4">
        <v>13</v>
      </c>
      <c r="N4">
        <v>5</v>
      </c>
      <c r="O4">
        <v>38.46153846</v>
      </c>
      <c r="P4">
        <v>4.8</v>
      </c>
      <c r="Q4" s="1" t="str">
        <f t="shared" si="0"/>
        <v>R</v>
      </c>
      <c r="R4" s="1" t="str">
        <f t="shared" si="1"/>
        <v>70062</v>
      </c>
      <c r="S4" s="1">
        <f t="shared" si="2"/>
        <v>8</v>
      </c>
    </row>
    <row r="5" spans="1:19" ht="15.75">
      <c r="A5" t="s">
        <v>42</v>
      </c>
      <c r="B5" t="s">
        <v>43</v>
      </c>
      <c r="C5">
        <v>202470</v>
      </c>
      <c r="D5">
        <v>1</v>
      </c>
      <c r="E5" t="s">
        <v>44</v>
      </c>
      <c r="F5">
        <v>697</v>
      </c>
      <c r="G5" t="s">
        <v>32</v>
      </c>
      <c r="H5" t="s">
        <v>8</v>
      </c>
      <c r="I5" t="s">
        <v>38</v>
      </c>
      <c r="J5" t="s">
        <v>45</v>
      </c>
      <c r="K5">
        <v>5</v>
      </c>
      <c r="L5">
        <v>5</v>
      </c>
      <c r="M5">
        <v>6</v>
      </c>
      <c r="N5">
        <v>2</v>
      </c>
      <c r="O5">
        <v>33.333333330000002</v>
      </c>
      <c r="P5">
        <v>5</v>
      </c>
      <c r="Q5" s="1" t="str">
        <f t="shared" si="0"/>
        <v>S</v>
      </c>
      <c r="R5" s="1" t="str">
        <f t="shared" si="1"/>
        <v>70063</v>
      </c>
      <c r="S5" s="1">
        <f t="shared" si="2"/>
        <v>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61B37-2301-440F-9D4C-35E82591DA79}">
  <dimension ref="A3:C9"/>
  <sheetViews>
    <sheetView workbookViewId="0">
      <selection activeCell="M15" sqref="M15"/>
    </sheetView>
  </sheetViews>
  <sheetFormatPr defaultRowHeight="15"/>
  <cols>
    <col min="1" max="1" width="25.5703125" bestFit="1" customWidth="1"/>
    <col min="2" max="2" width="4.5703125" bestFit="1" customWidth="1"/>
    <col min="3" max="3" width="21.140625" bestFit="1" customWidth="1"/>
  </cols>
  <sheetData>
    <row r="3" spans="1:3">
      <c r="A3" t="s">
        <v>46</v>
      </c>
      <c r="B3" t="s">
        <v>47</v>
      </c>
      <c r="C3" t="s">
        <v>48</v>
      </c>
    </row>
    <row r="4" spans="1:3">
      <c r="A4" s="5">
        <v>4.9333333333333327</v>
      </c>
      <c r="B4" s="5">
        <v>4.97</v>
      </c>
      <c r="C4" s="5">
        <v>4.95</v>
      </c>
    </row>
    <row r="7" spans="1:3">
      <c r="A7" s="2" t="s">
        <v>49</v>
      </c>
    </row>
    <row r="8" spans="1:3">
      <c r="A8" s="3" t="s">
        <v>4</v>
      </c>
      <c r="B8" s="4">
        <v>0.27027027027027029</v>
      </c>
    </row>
    <row r="9" spans="1:3">
      <c r="A9" s="3" t="s">
        <v>50</v>
      </c>
      <c r="B9" s="4">
        <v>0.72972972972972971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2026-07-01T21:19:27Z</dcterms:created>
  <dcterms:modified xsi:type="dcterms:W3CDTF">2026-07-02T13:12:29Z</dcterms:modified>
  <cp:category/>
  <cp:contentStatus/>
</cp:coreProperties>
</file>