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3-24/"/>
    </mc:Choice>
  </mc:AlternateContent>
  <xr:revisionPtr revIDLastSave="0" documentId="13_ncr:40009_{48437CE6-5B78-4528-9359-D0912CE763A5}" xr6:coauthVersionLast="47" xr6:coauthVersionMax="47" xr10:uidLastSave="{00000000-0000-0000-0000-000000000000}"/>
  <bookViews>
    <workbookView xWindow="25080" yWindow="-120" windowWidth="25440" windowHeight="15390"/>
  </bookViews>
  <sheets>
    <sheet name="DASH" sheetId="2" r:id="rId1"/>
    <sheet name="Overall Report Winter Mini 2024" sheetId="1" r:id="rId2"/>
  </sheets>
  <definedNames>
    <definedName name="Slicer_1st_Initial">#N/A</definedName>
    <definedName name="Slicer_CRN">#N/A</definedName>
    <definedName name="Slicer_Teachers___Full_Name">#N/A</definedName>
  </definedNames>
  <calcPr calcId="0"/>
  <pivotCaches>
    <pivotCache cacheId="1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S3" i="1" l="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2" i="1"/>
</calcChain>
</file>

<file path=xl/sharedStrings.xml><?xml version="1.0" encoding="utf-8"?>
<sst xmlns="http://schemas.openxmlformats.org/spreadsheetml/2006/main" count="351" uniqueCount="188">
  <si>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</si>
  <si>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</si>
  <si>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</si>
  <si>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</si>
  <si>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</si>
  <si>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</si>
  <si>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</si>
  <si>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</si>
  <si>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</si>
  <si>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</si>
  <si>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</si>
  <si>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</si>
  <si>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Invited</t>
  </si>
  <si>
    <t>RespondentCount</t>
  </si>
  <si>
    <t>Response Rate</t>
  </si>
  <si>
    <t>Total Score</t>
  </si>
  <si>
    <t>202410-10182</t>
  </si>
  <si>
    <t>10182 Images Comm Coll in the Media</t>
  </si>
  <si>
    <t>HIED</t>
  </si>
  <si>
    <t>01W</t>
  </si>
  <si>
    <t>Johyun Kim</t>
  </si>
  <si>
    <t>Education &amp; Human Services</t>
  </si>
  <si>
    <t>Higher Edu &amp; Learning Technol</t>
  </si>
  <si>
    <t>202410-10183</t>
  </si>
  <si>
    <t>10183 Ag Price Theory</t>
  </si>
  <si>
    <t>AEC</t>
  </si>
  <si>
    <t>Rafael Bakhtavoryan</t>
  </si>
  <si>
    <t>Ag Sciences &amp; Nat Resources</t>
  </si>
  <si>
    <t>Ag Science &amp; Natural Resources</t>
  </si>
  <si>
    <t>202410-10184</t>
  </si>
  <si>
    <t>10184 Professional Presentations</t>
  </si>
  <si>
    <t>ALC</t>
  </si>
  <si>
    <t>Maggie Pfeiffer Salem</t>
  </si>
  <si>
    <t>202410-10185</t>
  </si>
  <si>
    <t>10185 Ethics in the Workplace</t>
  </si>
  <si>
    <t>H C</t>
  </si>
  <si>
    <t>1HW</t>
  </si>
  <si>
    <t>Tana Yager</t>
  </si>
  <si>
    <t>Honors College</t>
  </si>
  <si>
    <t>Honors Program</t>
  </si>
  <si>
    <t>202410-10186</t>
  </si>
  <si>
    <t>10186 Business Practices</t>
  </si>
  <si>
    <t>SWK</t>
  </si>
  <si>
    <t>Dawn Nelson</t>
  </si>
  <si>
    <t>Social Work</t>
  </si>
  <si>
    <t>202410-10188</t>
  </si>
  <si>
    <t>10188 Critical Race Theory</t>
  </si>
  <si>
    <t>03W</t>
  </si>
  <si>
    <t>Leslie Ekpe</t>
  </si>
  <si>
    <t>202410-10189</t>
  </si>
  <si>
    <t>10189 Community Food Systems</t>
  </si>
  <si>
    <t>FDSC</t>
  </si>
  <si>
    <t>Robert Williams</t>
  </si>
  <si>
    <t>202410-10192</t>
  </si>
  <si>
    <t>10192 Career Development</t>
  </si>
  <si>
    <t>LNTC</t>
  </si>
  <si>
    <t>Tony Lee</t>
  </si>
  <si>
    <t>202410-10196</t>
  </si>
  <si>
    <t>10196 Positve Behavioral Sup in Clrm</t>
  </si>
  <si>
    <t>EDCI</t>
  </si>
  <si>
    <t>Donna Mccrary</t>
  </si>
  <si>
    <t>Curriculum and Instruction</t>
  </si>
  <si>
    <t>202410-10197</t>
  </si>
  <si>
    <t>10197 Intro to Stu Ser</t>
  </si>
  <si>
    <t>COUN</t>
  </si>
  <si>
    <t>Norman Fox</t>
  </si>
  <si>
    <t>Counseling</t>
  </si>
  <si>
    <t>202410-10198</t>
  </si>
  <si>
    <t>10198 Drug and Alcohol Addiction</t>
  </si>
  <si>
    <t>Karl Mitchell</t>
  </si>
  <si>
    <t>202410-10200</t>
  </si>
  <si>
    <t>10200 Career Development</t>
  </si>
  <si>
    <t>Ajitha Chandrika Prasanna Kumaran</t>
  </si>
  <si>
    <t>202410-10201</t>
  </si>
  <si>
    <t>10201 Counseling Diverse Populations</t>
  </si>
  <si>
    <t>Lavelle Hendricks</t>
  </si>
  <si>
    <t>202410-10202</t>
  </si>
  <si>
    <t>10202 Trauma Informed Leadership</t>
  </si>
  <si>
    <t>EDAD</t>
  </si>
  <si>
    <t>Sharonda Pruitt</t>
  </si>
  <si>
    <t>Educational Leadership</t>
  </si>
  <si>
    <t>202410-10203</t>
  </si>
  <si>
    <t>10203 Doc Writing Auth Diss</t>
  </si>
  <si>
    <t>Major Templeton</t>
  </si>
  <si>
    <t>202410-10204</t>
  </si>
  <si>
    <t>10204 Doc Writing Auth Diss</t>
  </si>
  <si>
    <t>Melissa Arrambide</t>
  </si>
  <si>
    <t>202410-10205</t>
  </si>
  <si>
    <t>10205 Doc Writing Auth Diss</t>
  </si>
  <si>
    <t>02W</t>
  </si>
  <si>
    <t>Julia Ballenger</t>
  </si>
  <si>
    <t>202410-10207</t>
  </si>
  <si>
    <t>10207 Doc Writing Auth Diss</t>
  </si>
  <si>
    <t>04W</t>
  </si>
  <si>
    <t>Jackie Thompson</t>
  </si>
  <si>
    <t>202410-10209</t>
  </si>
  <si>
    <t>10209 CONSUMER HEALTH</t>
  </si>
  <si>
    <t>HHPH</t>
  </si>
  <si>
    <t>Rachel Aumann</t>
  </si>
  <si>
    <t>Health &amp; Human Performance</t>
  </si>
  <si>
    <t>202410-10210</t>
  </si>
  <si>
    <t>10210 Nutrition</t>
  </si>
  <si>
    <t>Kaylie Campbell</t>
  </si>
  <si>
    <t>202410-10212</t>
  </si>
  <si>
    <t>10212 Found of Kinesiology</t>
  </si>
  <si>
    <t>HHPK</t>
  </si>
  <si>
    <t>Sarah Mitchell</t>
  </si>
  <si>
    <t>202410-10214</t>
  </si>
  <si>
    <t>10214 Health Kinesiology Children</t>
  </si>
  <si>
    <t>Sandra Kimbrough</t>
  </si>
  <si>
    <t>202410-10215</t>
  </si>
  <si>
    <t>10215 Sport Psychology</t>
  </si>
  <si>
    <t>Dean Culpepper</t>
  </si>
  <si>
    <t>202410-10216</t>
  </si>
  <si>
    <t>10216 Sport Law</t>
  </si>
  <si>
    <t>HHPS</t>
  </si>
  <si>
    <t>Anthony Rosselli</t>
  </si>
  <si>
    <t>202410-10217</t>
  </si>
  <si>
    <t>10217 Intro to Human Trafficking</t>
  </si>
  <si>
    <t>Lyndsey Norris</t>
  </si>
  <si>
    <t>202410-10218</t>
  </si>
  <si>
    <t>10218 Intro to Psychology</t>
  </si>
  <si>
    <t>PSY</t>
  </si>
  <si>
    <t>Maria Carlson</t>
  </si>
  <si>
    <t>Psychology &amp; Special Education</t>
  </si>
  <si>
    <t>202410-10219</t>
  </si>
  <si>
    <t>10219 Psy/Soc of Diverse Pop</t>
  </si>
  <si>
    <t>Curt Carlson</t>
  </si>
  <si>
    <t>202410-10220</t>
  </si>
  <si>
    <t>10220 Survey of Exceptionalities</t>
  </si>
  <si>
    <t>SPED</t>
  </si>
  <si>
    <t>Belinda Rudinger</t>
  </si>
  <si>
    <t>202410-10221</t>
  </si>
  <si>
    <t>10221 Trauma Informed Leadership</t>
  </si>
  <si>
    <t>Kriss Kemp-Graham</t>
  </si>
  <si>
    <t>202410-10222</t>
  </si>
  <si>
    <t>10222 Intro to Spanish Pragmatics</t>
  </si>
  <si>
    <t>SPA</t>
  </si>
  <si>
    <t>Flavia Belpoliti</t>
  </si>
  <si>
    <t>Humanities, Social Sci &amp; Arts</t>
  </si>
  <si>
    <t>Literature &amp; Languages</t>
  </si>
  <si>
    <t>202410-10223</t>
  </si>
  <si>
    <t>10223 United States Government</t>
  </si>
  <si>
    <t>PSCI</t>
  </si>
  <si>
    <t>Chad King</t>
  </si>
  <si>
    <t>Political Science</t>
  </si>
  <si>
    <t>202410-10224</t>
  </si>
  <si>
    <t>10224 Texas Government</t>
  </si>
  <si>
    <t>Ozum Yesiltas</t>
  </si>
  <si>
    <t>202410-10225</t>
  </si>
  <si>
    <t>10225 Texas Government</t>
  </si>
  <si>
    <t>Jangsup Choi</t>
  </si>
  <si>
    <t>202410-10226</t>
  </si>
  <si>
    <t>10226 Argentine Politics and Society</t>
  </si>
  <si>
    <t>Robert Rodriguez</t>
  </si>
  <si>
    <t>202410-10228</t>
  </si>
  <si>
    <t>10228 Etymology</t>
  </si>
  <si>
    <t>ENG</t>
  </si>
  <si>
    <t>Christian Hempelmann</t>
  </si>
  <si>
    <t>202410-10230</t>
  </si>
  <si>
    <t>10230 Advanced School Counseling</t>
  </si>
  <si>
    <t>Elizabeth Hudson</t>
  </si>
  <si>
    <t>202410-10231</t>
  </si>
  <si>
    <t>10231 Language and the Internet</t>
  </si>
  <si>
    <t>Salvatore Attardo</t>
  </si>
  <si>
    <t>202410-10232</t>
  </si>
  <si>
    <t>10232 Counseling Diverse Populations</t>
  </si>
  <si>
    <t>Desiree Stephens</t>
  </si>
  <si>
    <t>202410-10233</t>
  </si>
  <si>
    <t>10233 Career Development</t>
  </si>
  <si>
    <t>Felicia Lewis</t>
  </si>
  <si>
    <t>202410-10234</t>
  </si>
  <si>
    <t>10234 Nature &amp; Needs Gifted St</t>
  </si>
  <si>
    <t>Joyce Miller</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</si>
  <si>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</si>
  <si>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</si>
  <si>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</si>
  <si>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</si>
  <si>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</si>
  <si>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</si>
  <si>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</si>
  <si>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</si>
  <si>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</si>
  <si>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</si>
  <si>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</si>
  <si>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Course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</si>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</sst>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2" fontId="0" fillId="0" borderId="0" xfId="0" applyNumberFormat="1"/>
    <xf numFmtId="1" fontId="0" fillId="0" borderId="0" xfId="0" applyNumberFormat="1"/>
    <xf numFmtId="0" fontId="0" fillId="0" borderId="0" xfId="0" pivotButton="1"/>
    <xf numFmtId="0" fontId="0" fillId="0" borderId="0" xfId="0" applyAlignment="1">
      <alignment horizontal="left"/>
    </xf>
    <xf numFmtId="0" fontId="0" fillId="0" borderId="0" xfId="0" applyNumberFormat="1"/>
    <xf numFmtId="2" fontId="17" fillId="33" borderId="0" xfId="0" applyNumberFormat="1" applyFont="1" applyFill="1"/>
    <xf numFmtId="0" fontId="17" fillId="33" borderId="0" xfId="0"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28">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bgColor auto="1"/>
        </patternFill>
      </fill>
    </dxf>
    <dxf>
      <fill>
        <patternFill>
          <bgColor auto="1"/>
        </patternFill>
      </fill>
    </dxf>
    <dxf>
      <fill>
        <patternFill>
          <bgColor auto="1"/>
        </patternFill>
      </fill>
    </dxf>
    <dxf>
      <font>
        <color theme="0"/>
      </font>
    </dxf>
    <dxf>
      <font>
        <color theme="0"/>
      </font>
    </dxf>
    <dxf>
      <font>
        <color theme="0"/>
      </font>
    </dxf>
    <dxf>
      <fill>
        <patternFill patternType="solid">
          <bgColor theme="0"/>
        </patternFill>
      </fill>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ill>
        <patternFill>
          <bgColor auto="1"/>
        </patternFill>
      </fill>
    </dxf>
    <dxf>
      <fill>
        <patternFill>
          <bgColor auto="1"/>
        </patternFill>
      </fill>
    </dxf>
    <dxf>
      <fill>
        <patternFill>
          <bgColor auto="1"/>
        </patternFill>
      </fill>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Report-Winter Mini 2024 DASHBOARD.xlsx]DASH!PivotTable2</c:name>
    <c:fmtId val="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4.5122201872201826</c:v>
                </c:pt>
              </c:numCache>
            </c:numRef>
          </c:val>
          <c:extLst>
            <c:ext xmlns:c16="http://schemas.microsoft.com/office/drawing/2014/chart" uri="{C3380CC4-5D6E-409C-BE32-E72D297353CC}">
              <c16:uniqueId val="{00000000-ABDF-4D6A-8C1F-3EBA31E9632B}"/>
            </c:ext>
          </c:extLst>
        </c:ser>
        <c:ser>
          <c:idx val="1"/>
          <c:order val="1"/>
          <c:tx>
            <c:strRef>
              <c:f>DASH!$H$3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4.5990354090354089</c:v>
                </c:pt>
              </c:numCache>
            </c:numRef>
          </c:val>
          <c:extLst>
            <c:ext xmlns:c16="http://schemas.microsoft.com/office/drawing/2014/chart" uri="{C3380CC4-5D6E-409C-BE32-E72D297353CC}">
              <c16:uniqueId val="{00000001-ABDF-4D6A-8C1F-3EBA31E9632B}"/>
            </c:ext>
          </c:extLst>
        </c:ser>
        <c:ser>
          <c:idx val="2"/>
          <c:order val="2"/>
          <c:tx>
            <c:strRef>
              <c:f>DASH!$I$3</c:f>
              <c:strCache>
                <c:ptCount val="1"/>
                <c:pt idx="0">
                  <c:v>Average of Total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4.5516816516816485</c:v>
                </c:pt>
              </c:numCache>
            </c:numRef>
          </c:val>
          <c:extLst>
            <c:ext xmlns:c16="http://schemas.microsoft.com/office/drawing/2014/chart" uri="{C3380CC4-5D6E-409C-BE32-E72D297353CC}">
              <c16:uniqueId val="{00000002-ABDF-4D6A-8C1F-3EBA31E9632B}"/>
            </c:ext>
          </c:extLst>
        </c:ser>
        <c:dLbls>
          <c:dLblPos val="outEnd"/>
          <c:showLegendKey val="0"/>
          <c:showVal val="1"/>
          <c:showCatName val="0"/>
          <c:showSerName val="0"/>
          <c:showPercent val="0"/>
          <c:showBubbleSize val="0"/>
        </c:dLbls>
        <c:gapWidth val="182"/>
        <c:axId val="1101926223"/>
        <c:axId val="1101930799"/>
      </c:barChart>
      <c:catAx>
        <c:axId val="11019262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930799"/>
        <c:crosses val="autoZero"/>
        <c:auto val="1"/>
        <c:lblAlgn val="ctr"/>
        <c:lblOffset val="100"/>
        <c:noMultiLvlLbl val="0"/>
      </c:catAx>
      <c:valAx>
        <c:axId val="110193079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9262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Report-Winter Mini 2024 DASHBOARD.xlsx]DASH!PivotTable3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DASH!$J$21</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DASH!$I$22:$I$23</c:f>
              <c:strCache>
                <c:ptCount val="2"/>
                <c:pt idx="0">
                  <c:v>Sum of OverallRespRate</c:v>
                </c:pt>
                <c:pt idx="1">
                  <c:v>Sum of OverallNonRespRate</c:v>
                </c:pt>
              </c:strCache>
            </c:strRef>
          </c:cat>
          <c:val>
            <c:numRef>
              <c:f>DASH!$J$22:$J$23</c:f>
              <c:numCache>
                <c:formatCode>0</c:formatCode>
                <c:ptCount val="2"/>
                <c:pt idx="0">
                  <c:v>18.219178082191782</c:v>
                </c:pt>
                <c:pt idx="1">
                  <c:v>81.780821917808225</c:v>
                </c:pt>
              </c:numCache>
            </c:numRef>
          </c:val>
          <c:extLst>
            <c:ext xmlns:c16="http://schemas.microsoft.com/office/drawing/2014/chart" uri="{C3380CC4-5D6E-409C-BE32-E72D297353CC}">
              <c16:uniqueId val="{00000000-6594-4B8C-BB47-AFF641081D7F}"/>
            </c:ext>
          </c:extLst>
        </c:ser>
        <c:dLbls>
          <c:showLegendKey val="0"/>
          <c:showVal val="0"/>
          <c:showCatName val="0"/>
          <c:showSerName val="0"/>
          <c:showPercent val="0"/>
          <c:showBubbleSize val="0"/>
          <c:showLeaderLines val="1"/>
        </c:dLbls>
        <c:firstSliceAng val="0"/>
        <c:holeSize val="5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571500</xdr:colOff>
      <xdr:row>3</xdr:row>
      <xdr:rowOff>138112</xdr:rowOff>
    </xdr:from>
    <xdr:to>
      <xdr:col>8</xdr:col>
      <xdr:colOff>161925</xdr:colOff>
      <xdr:row>18</xdr:row>
      <xdr:rowOff>23812</xdr:rowOff>
    </xdr:to>
    <xdr:graphicFrame macro="">
      <xdr:nvGraphicFramePr>
        <xdr:cNvPr id="2" name="Chart 1">
          <a:extLst>
            <a:ext uri="{FF2B5EF4-FFF2-40B4-BE49-F238E27FC236}">
              <a16:creationId xmlns:a16="http://schemas.microsoft.com/office/drawing/2014/main" id="{A0FF23DF-91FA-443B-9FA1-1CADBC3ADC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752475</xdr:colOff>
      <xdr:row>18</xdr:row>
      <xdr:rowOff>90487</xdr:rowOff>
    </xdr:from>
    <xdr:to>
      <xdr:col>8</xdr:col>
      <xdr:colOff>342900</xdr:colOff>
      <xdr:row>32</xdr:row>
      <xdr:rowOff>166687</xdr:rowOff>
    </xdr:to>
    <xdr:grpSp>
      <xdr:nvGrpSpPr>
        <xdr:cNvPr id="5" name="Group 4">
          <a:extLst>
            <a:ext uri="{FF2B5EF4-FFF2-40B4-BE49-F238E27FC236}">
              <a16:creationId xmlns:a16="http://schemas.microsoft.com/office/drawing/2014/main" id="{CB069C40-575E-440C-8EC8-1F2B78B10177}"/>
            </a:ext>
          </a:extLst>
        </xdr:cNvPr>
        <xdr:cNvGrpSpPr/>
      </xdr:nvGrpSpPr>
      <xdr:grpSpPr>
        <a:xfrm>
          <a:off x="8448675" y="3519487"/>
          <a:ext cx="4572000" cy="2743200"/>
          <a:chOff x="8448675" y="3519487"/>
          <a:chExt cx="4572000" cy="2743200"/>
        </a:xfrm>
      </xdr:grpSpPr>
      <xdr:graphicFrame macro="">
        <xdr:nvGraphicFramePr>
          <xdr:cNvPr id="3" name="Chart 2">
            <a:extLst>
              <a:ext uri="{FF2B5EF4-FFF2-40B4-BE49-F238E27FC236}">
                <a16:creationId xmlns:a16="http://schemas.microsoft.com/office/drawing/2014/main" id="{62ED6295-C332-471E-94CC-11C81FB82476}"/>
              </a:ext>
            </a:extLst>
          </xdr:cNvPr>
          <xdr:cNvGraphicFramePr/>
        </xdr:nvGraphicFramePr>
        <xdr:xfrm>
          <a:off x="8448675" y="351948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J$22">
        <xdr:nvSpPr>
          <xdr:cNvPr id="4" name="TextBox 3">
            <a:extLst>
              <a:ext uri="{FF2B5EF4-FFF2-40B4-BE49-F238E27FC236}">
                <a16:creationId xmlns:a16="http://schemas.microsoft.com/office/drawing/2014/main" id="{3065AAA0-B299-4B94-88B4-F1FCB15F2EF7}"/>
              </a:ext>
            </a:extLst>
          </xdr:cNvPr>
          <xdr:cNvSpPr txBox="1"/>
        </xdr:nvSpPr>
        <xdr:spPr>
          <a:xfrm>
            <a:off x="10325100" y="4619625"/>
            <a:ext cx="1000125"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A5B8C01-D5D9-4F4F-9440-B00D8B92560A}" type="TxLink">
              <a:rPr lang="en-US" sz="4400" b="1" i="0" u="none" strike="noStrike">
                <a:solidFill>
                  <a:srgbClr val="000000"/>
                </a:solidFill>
                <a:latin typeface="Calibri"/>
                <a:cs typeface="Calibri"/>
              </a:rPr>
              <a:t>18</a:t>
            </a:fld>
            <a:endParaRPr lang="en-US" sz="4400" b="1"/>
          </a:p>
        </xdr:txBody>
      </xdr:sp>
    </xdr:grpSp>
    <xdr:clientData/>
  </xdr:twoCellAnchor>
  <xdr:twoCellAnchor editAs="oneCell">
    <xdr:from>
      <xdr:col>8</xdr:col>
      <xdr:colOff>228600</xdr:colOff>
      <xdr:row>3</xdr:row>
      <xdr:rowOff>161925</xdr:rowOff>
    </xdr:from>
    <xdr:to>
      <xdr:col>10</xdr:col>
      <xdr:colOff>85725</xdr:colOff>
      <xdr:row>17</xdr:row>
      <xdr:rowOff>19050</xdr:rowOff>
    </xdr:to>
    <mc:AlternateContent xmlns:mc="http://schemas.openxmlformats.org/markup-compatibility/2006">
      <mc:Choice xmlns:a14="http://schemas.microsoft.com/office/drawing/2010/main" Requires="a14">
        <xdr:graphicFrame macro="">
          <xdr:nvGraphicFramePr>
            <xdr:cNvPr id="6" name="Teachers - Full Name">
              <a:extLst>
                <a:ext uri="{FF2B5EF4-FFF2-40B4-BE49-F238E27FC236}">
                  <a16:creationId xmlns:a16="http://schemas.microsoft.com/office/drawing/2014/main" id="{384B73B5-05A1-43AA-AA25-5128677428CC}"/>
                </a:ext>
              </a:extLst>
            </xdr:cNvPr>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2906375" y="7334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219075</xdr:colOff>
      <xdr:row>17</xdr:row>
      <xdr:rowOff>114300</xdr:rowOff>
    </xdr:from>
    <xdr:to>
      <xdr:col>10</xdr:col>
      <xdr:colOff>76200</xdr:colOff>
      <xdr:row>30</xdr:row>
      <xdr:rowOff>161925</xdr:rowOff>
    </xdr:to>
    <mc:AlternateContent xmlns:mc="http://schemas.openxmlformats.org/markup-compatibility/2006">
      <mc:Choice xmlns:a14="http://schemas.microsoft.com/office/drawing/2010/main" Requires="a14">
        <xdr:graphicFrame macro="">
          <xdr:nvGraphicFramePr>
            <xdr:cNvPr id="7" name="1st Initial">
              <a:extLst>
                <a:ext uri="{FF2B5EF4-FFF2-40B4-BE49-F238E27FC236}">
                  <a16:creationId xmlns:a16="http://schemas.microsoft.com/office/drawing/2014/main" id="{613B9690-8717-480A-87F5-1CD4576A9C2B}"/>
                </a:ext>
              </a:extLst>
            </xdr:cNvPr>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2896850" y="3352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114300</xdr:colOff>
      <xdr:row>11</xdr:row>
      <xdr:rowOff>57150</xdr:rowOff>
    </xdr:from>
    <xdr:to>
      <xdr:col>13</xdr:col>
      <xdr:colOff>114300</xdr:colOff>
      <xdr:row>24</xdr:row>
      <xdr:rowOff>104775</xdr:rowOff>
    </xdr:to>
    <mc:AlternateContent xmlns:mc="http://schemas.openxmlformats.org/markup-compatibility/2006">
      <mc:Choice xmlns:a14="http://schemas.microsoft.com/office/drawing/2010/main" Requires="a14">
        <xdr:graphicFrame macro="">
          <xdr:nvGraphicFramePr>
            <xdr:cNvPr id="8" name="CRN">
              <a:extLst>
                <a:ext uri="{FF2B5EF4-FFF2-40B4-BE49-F238E27FC236}">
                  <a16:creationId xmlns:a16="http://schemas.microsoft.com/office/drawing/2014/main" id="{B04373AD-FE6F-450D-9AC5-83E67B51EBB8}"/>
                </a:ext>
              </a:extLst>
            </xdr:cNvPr>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4763750" y="2152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349.398832407409" createdVersion="7" refreshedVersion="7" minRefreshableVersion="3" recordCount="40">
  <cacheSource type="worksheet">
    <worksheetSource name="Table1"/>
  </cacheSource>
  <cacheFields count="21">
    <cacheField name="Primary Subject ID" numFmtId="0">
      <sharedItems/>
    </cacheField>
    <cacheField name="Course Name" numFmtId="0">
      <sharedItems/>
    </cacheField>
    <cacheField name="Term" numFmtId="0">
      <sharedItems containsSemiMixedTypes="0" containsString="0" containsNumber="1" containsInteger="1" minValue="202410" maxValue="20241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250" maxValue="4301"/>
    </cacheField>
    <cacheField name="Courses - CLASS_NUMBER" numFmtId="0">
      <sharedItems/>
    </cacheField>
    <cacheField name="Teachers - Full Name" numFmtId="0">
      <sharedItems count="40">
        <s v="Johyun Kim"/>
        <s v="Rafael Bakhtavoryan"/>
        <s v="Maggie Pfeiffer Salem"/>
        <s v="Tana Yager"/>
        <s v="Dawn Nelson"/>
        <s v="Leslie Ekpe"/>
        <s v="Robert Williams"/>
        <s v="Tony Lee"/>
        <s v="Donna Mccrary"/>
        <s v="Norman Fox"/>
        <s v="Karl Mitchell"/>
        <s v="Ajitha Chandrika Prasanna Kumaran"/>
        <s v="Lavelle Hendricks"/>
        <s v="Sharonda Pruitt"/>
        <s v="Major Templeton"/>
        <s v="Melissa Arrambide"/>
        <s v="Julia Ballenger"/>
        <s v="Jackie Thompson"/>
        <s v="Rachel Aumann"/>
        <s v="Kaylie Campbell"/>
        <s v="Sarah Mitchell"/>
        <s v="Sandra Kimbrough"/>
        <s v="Dean Culpepper"/>
        <s v="Anthony Rosselli"/>
        <s v="Lyndsey Norris"/>
        <s v="Maria Carlson"/>
        <s v="Curt Carlson"/>
        <s v="Belinda Rudinger"/>
        <s v="Kriss Kemp-Graham"/>
        <s v="Flavia Belpoliti"/>
        <s v="Chad King"/>
        <s v="Ozum Yesiltas"/>
        <s v="Jangsup Choi"/>
        <s v="Robert Rodriguez"/>
        <s v="Christian Hempelmann"/>
        <s v="Elizabeth Hudson"/>
        <s v="Salvatore Attardo"/>
        <s v="Desiree Stephens"/>
        <s v="Felicia Lewis"/>
        <s v="Joyce Miller"/>
      </sharedItems>
    </cacheField>
    <cacheField name="School" numFmtId="0">
      <sharedItems/>
    </cacheField>
    <cacheField name="Department" numFmtId="0">
      <sharedItems/>
    </cacheField>
    <cacheField name="Instructor Score" numFmtId="2">
      <sharedItems containsString="0" containsBlank="1" containsNumber="1" minValue="2.6666666666666599" maxValue="5"/>
    </cacheField>
    <cacheField name="Course Score" numFmtId="2">
      <sharedItems containsString="0" containsBlank="1" containsNumber="1" minValue="2.6" maxValue="5"/>
    </cacheField>
    <cacheField name="Total Score" numFmtId="2">
      <sharedItems containsString="0" containsBlank="1" containsNumber="1" minValue="2.63636363636363" maxValue="5"/>
    </cacheField>
    <cacheField name="Invited" numFmtId="1">
      <sharedItems containsSemiMixedTypes="0" containsString="0" containsNumber="1" containsInteger="1" minValue="5" maxValue="38"/>
    </cacheField>
    <cacheField name="RespondentCount" numFmtId="1">
      <sharedItems containsSemiMixedTypes="0" containsString="0" containsNumber="1" containsInteger="1" minValue="0" maxValue="10"/>
    </cacheField>
    <cacheField name="Response Rate" numFmtId="1">
      <sharedItems containsSemiMixedTypes="0" containsString="0" containsNumber="1" minValue="0" maxValue="90.909090909089997"/>
    </cacheField>
    <cacheField name="1st Initial" numFmtId="0">
      <sharedItems count="15">
        <s v="J"/>
        <s v="R"/>
        <s v="M"/>
        <s v="T"/>
        <s v="D"/>
        <s v="L"/>
        <s v="N"/>
        <s v="K"/>
        <s v="A"/>
        <s v="S"/>
        <s v="C"/>
        <s v="B"/>
        <s v="F"/>
        <s v="O"/>
        <s v="E"/>
      </sharedItems>
    </cacheField>
    <cacheField name="CRN" numFmtId="0">
      <sharedItems count="40">
        <s v="10182"/>
        <s v="10183"/>
        <s v="10184"/>
        <s v="10185"/>
        <s v="10186"/>
        <s v="10188"/>
        <s v="10189"/>
        <s v="10192"/>
        <s v="10196"/>
        <s v="10197"/>
        <s v="10198"/>
        <s v="10200"/>
        <s v="10201"/>
        <s v="10202"/>
        <s v="10203"/>
        <s v="10204"/>
        <s v="10205"/>
        <s v="10207"/>
        <s v="10209"/>
        <s v="10210"/>
        <s v="10212"/>
        <s v="10214"/>
        <s v="10215"/>
        <s v="10216"/>
        <s v="10217"/>
        <s v="10218"/>
        <s v="10219"/>
        <s v="10220"/>
        <s v="10221"/>
        <s v="10222"/>
        <s v="10223"/>
        <s v="10224"/>
        <s v="10225"/>
        <s v="10226"/>
        <s v="10228"/>
        <s v="10230"/>
        <s v="10231"/>
        <s v="10232"/>
        <s v="10233"/>
        <s v="10234"/>
      </sharedItems>
    </cacheField>
    <cacheField name="Not Responded" numFmtId="1">
      <sharedItems containsSemiMixedTypes="0" containsString="0" containsNumber="1" containsInteger="1" minValue="1" maxValue="35"/>
    </cacheField>
    <cacheField name="OverallRespRate" numFmtId="0" formula=" (RespondentCount /Invited )*100" databaseField="0"/>
    <cacheField name="OverallNonRespRate" numFmtId="0" formula="100-OverallRespRate" databaseField="0"/>
  </cacheFields>
  <extLst>
    <ext xmlns:x14="http://schemas.microsoft.com/office/spreadsheetml/2009/9/main" uri="{725AE2AE-9491-48be-B2B4-4EB974FC3084}">
      <x14:pivotCacheDefinition pivotCacheId="2131100437"/>
    </ext>
  </extLst>
</pivotCacheDefinition>
</file>

<file path=xl/pivotCache/pivotCacheRecords1.xml><?xml version="1.0" encoding="utf-8"?>
<pivotCacheRecords xmlns="http://schemas.openxmlformats.org/spreadsheetml/2006/main" xmlns:r="http://schemas.openxmlformats.org/officeDocument/2006/relationships" count="40">
  <r>
    <s v="202410-10182"/>
    <s v="10182 Images Comm Coll in the Media"/>
    <n v="202410"/>
    <n v="1"/>
    <s v="HIED"/>
    <n v="597"/>
    <s v="01W"/>
    <x v="0"/>
    <s v="Education &amp; Human Services"/>
    <s v="Higher Edu &amp; Learning Technol"/>
    <n v="4.4666666666666597"/>
    <n v="4.72"/>
    <n v="4.5818181818181802"/>
    <n v="8"/>
    <n v="5"/>
    <n v="62.5"/>
    <x v="0"/>
    <x v="0"/>
    <n v="3"/>
  </r>
  <r>
    <s v="202410-10183"/>
    <s v="10183 Ag Price Theory"/>
    <n v="202410"/>
    <n v="1"/>
    <s v="AEC"/>
    <n v="347"/>
    <s v="01W"/>
    <x v="1"/>
    <s v="Ag Sciences &amp; Nat Resources"/>
    <s v="Ag Science &amp; Natural Resources"/>
    <n v="4.7333333333333298"/>
    <n v="4.76"/>
    <n v="4.7454545454545398"/>
    <n v="31"/>
    <n v="5"/>
    <n v="16.129032258064001"/>
    <x v="1"/>
    <x v="1"/>
    <n v="26"/>
  </r>
  <r>
    <s v="202410-10184"/>
    <s v="10184 Professional Presentations"/>
    <n v="202410"/>
    <n v="1"/>
    <s v="ALC"/>
    <n v="4301"/>
    <s v="01W"/>
    <x v="2"/>
    <s v="Ag Sciences &amp; Nat Resources"/>
    <s v="Ag Science &amp; Natural Resources"/>
    <n v="5"/>
    <n v="5"/>
    <n v="5"/>
    <n v="27"/>
    <n v="2"/>
    <n v="7.4074074074069998"/>
    <x v="2"/>
    <x v="2"/>
    <n v="25"/>
  </r>
  <r>
    <s v="202410-10185"/>
    <s v="10185 Ethics in the Workplace"/>
    <n v="202410"/>
    <n v="1"/>
    <s v="H C"/>
    <n v="497"/>
    <s v="1HW"/>
    <x v="3"/>
    <s v="Honors College"/>
    <s v="Honors Program"/>
    <n v="4.6111111111111098"/>
    <n v="5"/>
    <n v="4.7878787878787801"/>
    <n v="21"/>
    <n v="3"/>
    <n v="14.285714285714"/>
    <x v="3"/>
    <x v="3"/>
    <n v="18"/>
  </r>
  <r>
    <s v="202410-10186"/>
    <s v="10186 Business Practices"/>
    <n v="202410"/>
    <n v="1"/>
    <s v="SWK"/>
    <n v="512"/>
    <s v="01W"/>
    <x v="4"/>
    <s v="Education &amp; Human Services"/>
    <s v="Social Work"/>
    <n v="4.1666666666666599"/>
    <n v="4.5999999999999996"/>
    <n v="4.3636363636363598"/>
    <n v="15"/>
    <n v="2"/>
    <n v="13.333333333333"/>
    <x v="4"/>
    <x v="4"/>
    <n v="13"/>
  </r>
  <r>
    <s v="202410-10188"/>
    <s v="10188 Critical Race Theory"/>
    <n v="202410"/>
    <n v="1"/>
    <s v="HIED"/>
    <n v="597"/>
    <s v="03W"/>
    <x v="5"/>
    <s v="Education &amp; Human Services"/>
    <s v="Higher Edu &amp; Learning Technol"/>
    <n v="4.9000000000000004"/>
    <n v="4.68"/>
    <n v="4.8"/>
    <n v="11"/>
    <n v="10"/>
    <n v="90.909090909089997"/>
    <x v="5"/>
    <x v="5"/>
    <n v="1"/>
  </r>
  <r>
    <s v="202410-10189"/>
    <s v="10189 Community Food Systems"/>
    <n v="202410"/>
    <n v="1"/>
    <s v="FDSC"/>
    <n v="521"/>
    <s v="01W"/>
    <x v="6"/>
    <s v="Ag Sciences &amp; Nat Resources"/>
    <s v="Ag Science &amp; Natural Resources"/>
    <n v="4.8333333333333304"/>
    <n v="5"/>
    <n v="4.9090909090909003"/>
    <n v="8"/>
    <n v="4"/>
    <n v="50"/>
    <x v="1"/>
    <x v="6"/>
    <n v="4"/>
  </r>
  <r>
    <s v="202410-10192"/>
    <s v="10192 Career Development"/>
    <n v="202410"/>
    <n v="1"/>
    <s v="LNTC"/>
    <n v="497"/>
    <s v="01W"/>
    <x v="7"/>
    <s v="Education &amp; Human Services"/>
    <s v="Higher Edu &amp; Learning Technol"/>
    <n v="4.5833333333333304"/>
    <n v="4.55"/>
    <n v="4.5681818181818103"/>
    <n v="23"/>
    <n v="4"/>
    <n v="17.391304347826001"/>
    <x v="3"/>
    <x v="7"/>
    <n v="19"/>
  </r>
  <r>
    <s v="202410-10196"/>
    <s v="10196 Positve Behavioral Sup in Clrm"/>
    <n v="202410"/>
    <n v="1"/>
    <s v="EDCI"/>
    <n v="597"/>
    <s v="01W"/>
    <x v="8"/>
    <s v="Education &amp; Human Services"/>
    <s v="Curriculum and Instruction"/>
    <n v="4.75"/>
    <n v="5"/>
    <n v="4.8636363636363598"/>
    <n v="14"/>
    <n v="2"/>
    <n v="14.285714285714"/>
    <x v="4"/>
    <x v="8"/>
    <n v="12"/>
  </r>
  <r>
    <s v="202410-10197"/>
    <s v="10197 Intro to Stu Ser"/>
    <n v="202410"/>
    <n v="1"/>
    <s v="COUN"/>
    <n v="441"/>
    <s v="01W"/>
    <x v="9"/>
    <s v="Education &amp; Human Services"/>
    <s v="Counseling"/>
    <n v="5"/>
    <n v="5"/>
    <n v="5"/>
    <n v="16"/>
    <n v="1"/>
    <n v="6.25"/>
    <x v="6"/>
    <x v="9"/>
    <n v="15"/>
  </r>
  <r>
    <s v="202410-10198"/>
    <s v="10198 Drug and Alcohol Addiction"/>
    <n v="202410"/>
    <n v="1"/>
    <s v="COUN"/>
    <n v="481"/>
    <s v="01W"/>
    <x v="10"/>
    <s v="Education &amp; Human Services"/>
    <s v="Counseling"/>
    <n v="4.4166666666666599"/>
    <n v="4.5999999999999996"/>
    <n v="4.5"/>
    <n v="13"/>
    <n v="2"/>
    <n v="15.384615384615"/>
    <x v="7"/>
    <x v="10"/>
    <n v="11"/>
  </r>
  <r>
    <s v="202410-10200"/>
    <s v="10200 Career Development"/>
    <n v="202410"/>
    <n v="1"/>
    <s v="COUN"/>
    <n v="512"/>
    <s v="01W"/>
    <x v="11"/>
    <s v="Education &amp; Human Services"/>
    <s v="Counseling"/>
    <n v="4.8333333333333304"/>
    <n v="4.9000000000000004"/>
    <n v="4.8636363636363598"/>
    <n v="11"/>
    <n v="4"/>
    <n v="36.363636363635997"/>
    <x v="8"/>
    <x v="11"/>
    <n v="7"/>
  </r>
  <r>
    <s v="202410-10201"/>
    <s v="10201 Counseling Diverse Populations"/>
    <n v="202410"/>
    <n v="1"/>
    <s v="COUN"/>
    <n v="522"/>
    <s v="01W"/>
    <x v="12"/>
    <s v="Education &amp; Human Services"/>
    <s v="Counseling"/>
    <n v="5"/>
    <n v="4.5999999999999996"/>
    <n v="4.8181818181818103"/>
    <n v="14"/>
    <n v="1"/>
    <n v="7.1428571428570002"/>
    <x v="5"/>
    <x v="12"/>
    <n v="13"/>
  </r>
  <r>
    <s v="202410-10202"/>
    <s v="10202 Trauma Informed Leadership"/>
    <n v="202410"/>
    <n v="1"/>
    <s v="EDAD"/>
    <n v="597"/>
    <s v="01W"/>
    <x v="13"/>
    <s v="Education &amp; Human Services"/>
    <s v="Educational Leadership"/>
    <n v="4.1666666666666599"/>
    <n v="4"/>
    <n v="4.0909090909090899"/>
    <n v="8"/>
    <n v="2"/>
    <n v="25"/>
    <x v="9"/>
    <x v="13"/>
    <n v="6"/>
  </r>
  <r>
    <s v="202410-10203"/>
    <s v="10203 Doc Writing Auth Diss"/>
    <n v="202410"/>
    <n v="1"/>
    <s v="EDAD"/>
    <n v="663"/>
    <s v="01W"/>
    <x v="14"/>
    <s v="Education &amp; Human Services"/>
    <s v="Educational Leadership"/>
    <n v="3.6666666666666599"/>
    <n v="3.9"/>
    <n v="3.7727272727272698"/>
    <n v="6"/>
    <n v="2"/>
    <n v="33.333333333333002"/>
    <x v="2"/>
    <x v="14"/>
    <n v="4"/>
  </r>
  <r>
    <s v="202410-10204"/>
    <s v="10204 Doc Writing Auth Diss"/>
    <n v="202410"/>
    <n v="1"/>
    <s v="EDAD"/>
    <n v="663"/>
    <s v="03W"/>
    <x v="15"/>
    <s v="Education &amp; Human Services"/>
    <s v="Educational Leadership"/>
    <n v="5"/>
    <n v="5"/>
    <n v="5"/>
    <n v="6"/>
    <n v="1"/>
    <n v="16.666666666666"/>
    <x v="2"/>
    <x v="15"/>
    <n v="5"/>
  </r>
  <r>
    <s v="202410-10205"/>
    <s v="10205 Doc Writing Auth Diss"/>
    <n v="202410"/>
    <n v="1"/>
    <s v="EDAD"/>
    <n v="663"/>
    <s v="02W"/>
    <x v="16"/>
    <s v="Education &amp; Human Services"/>
    <s v="Educational Leadership"/>
    <n v="4.8472222222222197"/>
    <n v="4.6500000000000004"/>
    <n v="4.7575757575757498"/>
    <n v="7"/>
    <n v="4"/>
    <n v="57.142857142856997"/>
    <x v="0"/>
    <x v="16"/>
    <n v="3"/>
  </r>
  <r>
    <s v="202410-10207"/>
    <s v="10207 Doc Writing Auth Diss"/>
    <n v="202410"/>
    <n v="1"/>
    <s v="EDAD"/>
    <n v="663"/>
    <s v="04W"/>
    <x v="17"/>
    <s v="Education &amp; Human Services"/>
    <s v="Educational Leadership"/>
    <n v="5"/>
    <n v="5"/>
    <n v="5"/>
    <n v="5"/>
    <n v="2"/>
    <n v="40"/>
    <x v="0"/>
    <x v="17"/>
    <n v="3"/>
  </r>
  <r>
    <s v="202410-10209"/>
    <s v="10209 CONSUMER HEALTH"/>
    <n v="202410"/>
    <n v="1"/>
    <s v="HHPH"/>
    <n v="250"/>
    <s v="01W"/>
    <x v="18"/>
    <s v="Education &amp; Human Services"/>
    <s v="Health &amp; Human Performance"/>
    <n v="4.5416666666666599"/>
    <n v="4.75"/>
    <n v="4.6363636363636296"/>
    <n v="28"/>
    <n v="4"/>
    <n v="14.285714285714"/>
    <x v="1"/>
    <x v="18"/>
    <n v="24"/>
  </r>
  <r>
    <s v="202410-10210"/>
    <s v="10210 Nutrition"/>
    <n v="202410"/>
    <n v="1"/>
    <s v="HHPH"/>
    <n v="331"/>
    <s v="01W"/>
    <x v="19"/>
    <s v="Education &amp; Human Services"/>
    <s v="Health &amp; Human Performance"/>
    <n v="4.8333333333333304"/>
    <n v="5"/>
    <n v="4.9090909090909003"/>
    <n v="29"/>
    <n v="3"/>
    <n v="10.344827586206"/>
    <x v="7"/>
    <x v="19"/>
    <n v="26"/>
  </r>
  <r>
    <s v="202410-10212"/>
    <s v="10212 Found of Kinesiology"/>
    <n v="202410"/>
    <n v="1"/>
    <s v="HHPK"/>
    <n v="1301"/>
    <s v="01W"/>
    <x v="20"/>
    <s v="Education &amp; Human Services"/>
    <s v="Health &amp; Human Performance"/>
    <n v="4.6666666666666599"/>
    <n v="4.6761904761904702"/>
    <n v="4.6709956709956701"/>
    <n v="27"/>
    <n v="7"/>
    <n v="25.925925925925"/>
    <x v="9"/>
    <x v="20"/>
    <n v="20"/>
  </r>
  <r>
    <s v="202410-10214"/>
    <s v="10214 Health Kinesiology Children"/>
    <n v="202410"/>
    <n v="1"/>
    <s v="HHPK"/>
    <n v="324"/>
    <s v="01W"/>
    <x v="21"/>
    <s v="Education &amp; Human Services"/>
    <s v="Health &amp; Human Performance"/>
    <n v="2.6666666666666599"/>
    <n v="2.6"/>
    <n v="2.63636363636363"/>
    <n v="25"/>
    <n v="1"/>
    <n v="4"/>
    <x v="9"/>
    <x v="21"/>
    <n v="24"/>
  </r>
  <r>
    <s v="202410-10215"/>
    <s v="10215 Sport Psychology"/>
    <n v="202410"/>
    <n v="1"/>
    <s v="HHPK"/>
    <n v="528"/>
    <s v="01W"/>
    <x v="22"/>
    <s v="Education &amp; Human Services"/>
    <s v="Health &amp; Human Performance"/>
    <n v="5"/>
    <n v="4.5199999999999996"/>
    <n v="4.7818181818181804"/>
    <n v="34"/>
    <n v="5"/>
    <n v="14.705882352941"/>
    <x v="4"/>
    <x v="22"/>
    <n v="29"/>
  </r>
  <r>
    <s v="202410-10216"/>
    <s v="10216 Sport Law"/>
    <n v="202410"/>
    <n v="1"/>
    <s v="HHPS"/>
    <n v="539"/>
    <s v="01W"/>
    <x v="23"/>
    <s v="Education &amp; Human Services"/>
    <s v="Health &amp; Human Performance"/>
    <n v="5"/>
    <n v="5"/>
    <n v="5"/>
    <n v="17"/>
    <n v="2"/>
    <n v="11.764705882352001"/>
    <x v="8"/>
    <x v="23"/>
    <n v="15"/>
  </r>
  <r>
    <s v="202410-10217"/>
    <s v="10217 Intro to Human Trafficking"/>
    <n v="202410"/>
    <n v="1"/>
    <s v="SWK"/>
    <n v="497"/>
    <s v="01W"/>
    <x v="24"/>
    <s v="Education &amp; Human Services"/>
    <s v="Social Work"/>
    <n v="4.6428571428571397"/>
    <n v="4.5999999999999899"/>
    <n v="4.62337662337662"/>
    <n v="26"/>
    <n v="7"/>
    <n v="26.923076923076"/>
    <x v="5"/>
    <x v="24"/>
    <n v="19"/>
  </r>
  <r>
    <s v="202410-10218"/>
    <s v="10218 Intro to Psychology"/>
    <n v="202410"/>
    <n v="1"/>
    <s v="PSY"/>
    <n v="2301"/>
    <s v="01W"/>
    <x v="25"/>
    <s v="Education &amp; Human Services"/>
    <s v="Psychology &amp; Special Education"/>
    <n v="4.6666666666666599"/>
    <n v="4.88"/>
    <n v="4.7636363636363601"/>
    <n v="32"/>
    <n v="5"/>
    <n v="15.625"/>
    <x v="2"/>
    <x v="25"/>
    <n v="27"/>
  </r>
  <r>
    <s v="202410-10219"/>
    <s v="10219 Psy/Soc of Diverse Pop"/>
    <n v="202410"/>
    <n v="1"/>
    <s v="PSY"/>
    <n v="310"/>
    <s v="01W"/>
    <x v="26"/>
    <s v="Education &amp; Human Services"/>
    <s v="Psychology &amp; Special Education"/>
    <n v="4.4166666666666599"/>
    <n v="4.0999999999999996"/>
    <n v="4.2727272727272698"/>
    <n v="35"/>
    <n v="2"/>
    <n v="5.7142857142850003"/>
    <x v="10"/>
    <x v="26"/>
    <n v="33"/>
  </r>
  <r>
    <s v="202410-10220"/>
    <s v="10220 Survey of Exceptionalities"/>
    <n v="202410"/>
    <n v="1"/>
    <s v="SPED"/>
    <n v="346"/>
    <s v="01W"/>
    <x v="27"/>
    <s v="Education &amp; Human Services"/>
    <s v="Psychology &amp; Special Education"/>
    <n v="4.5714285714285703"/>
    <n v="4.8"/>
    <n v="4.6753246753246698"/>
    <n v="37"/>
    <n v="8"/>
    <n v="21.621621621620999"/>
    <x v="11"/>
    <x v="27"/>
    <n v="29"/>
  </r>
  <r>
    <s v="202410-10221"/>
    <s v="10221 Trauma Informed Leadership"/>
    <n v="202410"/>
    <n v="1"/>
    <s v="EDAD"/>
    <n v="697"/>
    <s v="01W"/>
    <x v="28"/>
    <s v="Education &amp; Human Services"/>
    <s v="Educational Leadership"/>
    <m/>
    <m/>
    <m/>
    <n v="6"/>
    <n v="0"/>
    <n v="0"/>
    <x v="7"/>
    <x v="28"/>
    <n v="6"/>
  </r>
  <r>
    <s v="202410-10222"/>
    <s v="10222 Intro to Spanish Pragmatics"/>
    <n v="202410"/>
    <n v="1"/>
    <s v="SPA"/>
    <n v="597"/>
    <s v="01W"/>
    <x v="29"/>
    <s v="Humanities, Social Sci &amp; Arts"/>
    <s v="Literature &amp; Languages"/>
    <n v="4.625"/>
    <n v="4.55"/>
    <n v="4.5909090909090899"/>
    <n v="13"/>
    <n v="4"/>
    <n v="30.769230769229999"/>
    <x v="12"/>
    <x v="29"/>
    <n v="9"/>
  </r>
  <r>
    <s v="202410-10223"/>
    <s v="10223 United States Government"/>
    <n v="202410"/>
    <n v="1"/>
    <s v="PSCI"/>
    <n v="2305"/>
    <s v="01W"/>
    <x v="30"/>
    <s v="Humanities, Social Sci &amp; Arts"/>
    <s v="Political Science"/>
    <n v="4.1428571428571397"/>
    <n v="4.0261904761904699"/>
    <n v="4.0898268398268298"/>
    <n v="32"/>
    <n v="8"/>
    <n v="25"/>
    <x v="10"/>
    <x v="30"/>
    <n v="24"/>
  </r>
  <r>
    <s v="202410-10224"/>
    <s v="10224 Texas Government"/>
    <n v="202410"/>
    <n v="1"/>
    <s v="PSCI"/>
    <n v="2306"/>
    <s v="01W"/>
    <x v="31"/>
    <s v="Humanities, Social Sci &amp; Arts"/>
    <s v="Political Science"/>
    <n v="4.9444444444444402"/>
    <n v="5"/>
    <n v="4.96969696969696"/>
    <n v="38"/>
    <n v="3"/>
    <n v="7.8947368421049999"/>
    <x v="13"/>
    <x v="31"/>
    <n v="35"/>
  </r>
  <r>
    <s v="202410-10225"/>
    <s v="10225 Texas Government"/>
    <n v="202410"/>
    <n v="1"/>
    <s v="PSCI"/>
    <n v="2306"/>
    <s v="02W"/>
    <x v="32"/>
    <s v="Humanities, Social Sci &amp; Arts"/>
    <s v="Political Science"/>
    <n v="4.1666666666666599"/>
    <n v="4.5999999999999996"/>
    <n v="4.3636363636363598"/>
    <n v="36"/>
    <n v="2"/>
    <n v="5.5555555555550002"/>
    <x v="0"/>
    <x v="32"/>
    <n v="34"/>
  </r>
  <r>
    <s v="202410-10226"/>
    <s v="10226 Argentine Politics and Society"/>
    <n v="202410"/>
    <n v="1"/>
    <s v="PSCI"/>
    <n v="497"/>
    <s v="01W"/>
    <x v="33"/>
    <s v="Humanities, Social Sci &amp; Arts"/>
    <s v="Political Science"/>
    <n v="4.5"/>
    <n v="4.5"/>
    <n v="4.5"/>
    <n v="10"/>
    <n v="2"/>
    <n v="20"/>
    <x v="1"/>
    <x v="33"/>
    <n v="8"/>
  </r>
  <r>
    <s v="202410-10228"/>
    <s v="10228 Etymology"/>
    <n v="202410"/>
    <n v="1"/>
    <s v="ENG"/>
    <n v="690"/>
    <s v="01W"/>
    <x v="34"/>
    <s v="Humanities, Social Sci &amp; Arts"/>
    <s v="Literature &amp; Languages"/>
    <n v="3.7"/>
    <n v="4"/>
    <n v="3.8363636363636302"/>
    <n v="16"/>
    <n v="5"/>
    <n v="31.25"/>
    <x v="10"/>
    <x v="34"/>
    <n v="11"/>
  </r>
  <r>
    <s v="202410-10230"/>
    <s v="10230 Advanced School Counseling"/>
    <n v="202410"/>
    <n v="1"/>
    <s v="COUN"/>
    <n v="520"/>
    <s v="01W"/>
    <x v="35"/>
    <s v="Education &amp; Human Services"/>
    <s v="Counseling"/>
    <n v="4.5"/>
    <n v="4.5"/>
    <n v="4.5"/>
    <n v="10"/>
    <n v="2"/>
    <n v="20"/>
    <x v="14"/>
    <x v="35"/>
    <n v="8"/>
  </r>
  <r>
    <s v="202410-10231"/>
    <s v="10231 Language and the Internet"/>
    <n v="202410"/>
    <n v="1"/>
    <s v="ENG"/>
    <n v="697"/>
    <s v="01W"/>
    <x v="36"/>
    <s v="Humanities, Social Sci &amp; Arts"/>
    <s v="Literature &amp; Languages"/>
    <n v="3.6666666666666599"/>
    <n v="4.0999999999999996"/>
    <n v="3.8636363636363602"/>
    <n v="11"/>
    <n v="2"/>
    <n v="18.181818181817999"/>
    <x v="9"/>
    <x v="36"/>
    <n v="9"/>
  </r>
  <r>
    <s v="202410-10232"/>
    <s v="10232 Counseling Diverse Populations"/>
    <n v="202410"/>
    <n v="1"/>
    <s v="COUN"/>
    <n v="522"/>
    <s v="02W"/>
    <x v="37"/>
    <s v="Education &amp; Human Services"/>
    <s v="Counseling"/>
    <n v="4.6666666666666599"/>
    <n v="5"/>
    <n v="4.8181818181818103"/>
    <n v="6"/>
    <n v="1"/>
    <n v="16.666666666666"/>
    <x v="4"/>
    <x v="37"/>
    <n v="5"/>
  </r>
  <r>
    <s v="202410-10233"/>
    <s v="10233 Career Development"/>
    <n v="202410"/>
    <n v="1"/>
    <s v="COUN"/>
    <n v="512"/>
    <s v="02W"/>
    <x v="38"/>
    <s v="Education &amp; Human Services"/>
    <s v="Counseling"/>
    <n v="3.0833333333333299"/>
    <n v="4.3"/>
    <n v="3.63636363636363"/>
    <n v="8"/>
    <n v="2"/>
    <n v="25"/>
    <x v="12"/>
    <x v="38"/>
    <n v="6"/>
  </r>
  <r>
    <s v="202410-10234"/>
    <s v="10234 Nature &amp; Needs Gifted St"/>
    <n v="202410"/>
    <n v="1"/>
    <s v="EDCI"/>
    <n v="506"/>
    <s v="01W"/>
    <x v="39"/>
    <s v="Education &amp; Human Services"/>
    <s v="Curriculum and Instruction"/>
    <n v="5"/>
    <n v="4.9000000000000004"/>
    <n v="4.9545454545454497"/>
    <n v="10"/>
    <n v="2"/>
    <n v="20"/>
    <x v="0"/>
    <x v="39"/>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0"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I21:J23" firstHeaderRow="1" firstDataRow="1" firstDataCol="1"/>
  <pivotFields count="21">
    <pivotField showAll="0"/>
    <pivotField showAll="0"/>
    <pivotField showAll="0"/>
    <pivotField showAll="0"/>
    <pivotField showAll="0"/>
    <pivotField showAll="0"/>
    <pivotField showAll="0"/>
    <pivotField showAll="0">
      <items count="41">
        <item x="11"/>
        <item x="23"/>
        <item x="27"/>
        <item x="30"/>
        <item x="34"/>
        <item x="26"/>
        <item x="4"/>
        <item x="22"/>
        <item x="37"/>
        <item x="8"/>
        <item x="35"/>
        <item x="38"/>
        <item x="29"/>
        <item x="17"/>
        <item x="32"/>
        <item x="0"/>
        <item x="39"/>
        <item x="16"/>
        <item x="10"/>
        <item x="19"/>
        <item x="28"/>
        <item x="12"/>
        <item x="5"/>
        <item x="24"/>
        <item x="2"/>
        <item x="14"/>
        <item x="25"/>
        <item x="15"/>
        <item x="9"/>
        <item x="31"/>
        <item x="18"/>
        <item x="1"/>
        <item x="33"/>
        <item x="6"/>
        <item x="36"/>
        <item x="21"/>
        <item x="20"/>
        <item x="13"/>
        <item x="3"/>
        <item x="7"/>
        <item t="default"/>
      </items>
    </pivotField>
    <pivotField showAll="0"/>
    <pivotField showAll="0"/>
    <pivotField showAll="0"/>
    <pivotField showAll="0"/>
    <pivotField showAll="0"/>
    <pivotField numFmtId="1" showAll="0"/>
    <pivotField numFmtId="1" showAll="0"/>
    <pivotField numFmtId="1" showAll="0"/>
    <pivotField showAll="0">
      <items count="16">
        <item x="8"/>
        <item x="11"/>
        <item x="10"/>
        <item x="4"/>
        <item x="14"/>
        <item x="12"/>
        <item x="0"/>
        <item x="7"/>
        <item x="5"/>
        <item x="2"/>
        <item x="6"/>
        <item x="13"/>
        <item x="1"/>
        <item x="9"/>
        <item x="3"/>
        <item t="default"/>
      </items>
    </pivotField>
    <pivotField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numFmtId="1"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19" baseField="0" baseItem="0" numFmtId="1"/>
    <dataField name="Sum of OverallNonRespRate" fld="20" baseField="0" baseItem="0" numFmtId="1"/>
  </dataFields>
  <formats count="10">
    <format dxfId="309">
      <pivotArea type="all" dataOnly="0" outline="0" fieldPosition="0"/>
    </format>
    <format dxfId="308">
      <pivotArea outline="0" collapsedLevelsAreSubtotals="1" fieldPosition="0"/>
    </format>
    <format dxfId="307">
      <pivotArea field="-2" type="button" dataOnly="0" labelOnly="1" outline="0" axis="axisRow" fieldPosition="0"/>
    </format>
    <format dxfId="306">
      <pivotArea dataOnly="0" labelOnly="1" outline="0" fieldPosition="0">
        <references count="1">
          <reference field="4294967294" count="2">
            <x v="0"/>
            <x v="1"/>
          </reference>
        </references>
      </pivotArea>
    </format>
    <format dxfId="305">
      <pivotArea dataOnly="0" labelOnly="1" grandCol="1" outline="0" axis="axisCol" fieldPosition="0"/>
    </format>
    <format dxfId="304">
      <pivotArea type="all" dataOnly="0" outline="0" fieldPosition="0"/>
    </format>
    <format dxfId="303">
      <pivotArea outline="0" collapsedLevelsAreSubtotals="1" fieldPosition="0"/>
    </format>
    <format dxfId="302">
      <pivotArea field="-2" type="button" dataOnly="0" labelOnly="1" outline="0" axis="axisRow" fieldPosition="0"/>
    </format>
    <format dxfId="301">
      <pivotArea dataOnly="0" labelOnly="1" outline="0" fieldPosition="0">
        <references count="1">
          <reference field="4294967294" count="2">
            <x v="0"/>
            <x v="1"/>
          </reference>
        </references>
      </pivotArea>
    </format>
    <format dxfId="300">
      <pivotArea dataOnly="0" labelOnly="1" grandCol="1" outline="0" axis="axisCol" fieldPosition="0"/>
    </format>
  </format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G3:I4" firstHeaderRow="0" firstDataRow="1" firstDataCol="0"/>
  <pivotFields count="21">
    <pivotField showAll="0"/>
    <pivotField showAll="0"/>
    <pivotField showAll="0"/>
    <pivotField showAll="0"/>
    <pivotField showAll="0"/>
    <pivotField showAll="0"/>
    <pivotField showAll="0"/>
    <pivotField showAll="0">
      <items count="41">
        <item x="11"/>
        <item x="23"/>
        <item x="27"/>
        <item x="30"/>
        <item x="34"/>
        <item x="26"/>
        <item x="4"/>
        <item x="22"/>
        <item x="37"/>
        <item x="8"/>
        <item x="35"/>
        <item x="38"/>
        <item x="29"/>
        <item x="17"/>
        <item x="32"/>
        <item x="0"/>
        <item x="39"/>
        <item x="16"/>
        <item x="10"/>
        <item x="19"/>
        <item x="28"/>
        <item x="12"/>
        <item x="5"/>
        <item x="24"/>
        <item x="2"/>
        <item x="14"/>
        <item x="25"/>
        <item x="15"/>
        <item x="9"/>
        <item x="31"/>
        <item x="18"/>
        <item x="1"/>
        <item x="33"/>
        <item x="6"/>
        <item x="36"/>
        <item x="21"/>
        <item x="20"/>
        <item x="13"/>
        <item x="3"/>
        <item x="7"/>
        <item t="default"/>
      </items>
    </pivotField>
    <pivotField showAll="0"/>
    <pivotField showAll="0"/>
    <pivotField dataField="1" showAll="0"/>
    <pivotField dataField="1" showAll="0"/>
    <pivotField dataField="1" showAll="0"/>
    <pivotField numFmtId="1" showAll="0"/>
    <pivotField numFmtId="1" showAll="0"/>
    <pivotField numFmtId="1" showAll="0"/>
    <pivotField showAll="0">
      <items count="16">
        <item x="8"/>
        <item x="11"/>
        <item x="10"/>
        <item x="4"/>
        <item x="14"/>
        <item x="12"/>
        <item x="0"/>
        <item x="7"/>
        <item x="5"/>
        <item x="2"/>
        <item x="6"/>
        <item x="13"/>
        <item x="1"/>
        <item x="9"/>
        <item x="3"/>
        <item t="default"/>
      </items>
    </pivotField>
    <pivotField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numFmtId="1" showAll="0"/>
    <pivotField dragToRow="0" dragToCol="0" dragToPage="0" showAll="0" defaultSubtotal="0"/>
    <pivotField dragToRow="0" dragToCol="0" dragToPage="0" showAll="0" defaultSubtotal="0"/>
  </pivotFields>
  <rowItems count="1">
    <i/>
  </rowItems>
  <colFields count="1">
    <field x="-2"/>
  </colFields>
  <colItems count="3">
    <i>
      <x/>
    </i>
    <i i="1">
      <x v="1"/>
    </i>
    <i i="2">
      <x v="2"/>
    </i>
  </colItems>
  <dataFields count="3">
    <dataField name="Average of Instructor Score" fld="10" subtotal="average" baseField="0" baseItem="1"/>
    <dataField name="Average of Course Score" fld="11" subtotal="average" baseField="0" baseItem="1"/>
    <dataField name="Average of Total Score" fld="12" subtotal="average" baseField="0" baseItem="1"/>
  </dataFields>
  <formats count="10">
    <format dxfId="319">
      <pivotArea type="all" dataOnly="0" outline="0" fieldPosition="0"/>
    </format>
    <format dxfId="318">
      <pivotArea outline="0" collapsedLevelsAreSubtotals="1" fieldPosition="0"/>
    </format>
    <format dxfId="317">
      <pivotArea dataOnly="0" labelOnly="1" outline="0" fieldPosition="0">
        <references count="1">
          <reference field="4294967294" count="3">
            <x v="0"/>
            <x v="1"/>
            <x v="2"/>
          </reference>
        </references>
      </pivotArea>
    </format>
    <format dxfId="316">
      <pivotArea type="all" dataOnly="0" outline="0" fieldPosition="0"/>
    </format>
    <format dxfId="315">
      <pivotArea outline="0" collapsedLevelsAreSubtotals="1" fieldPosition="0"/>
    </format>
    <format dxfId="314">
      <pivotArea dataOnly="0" labelOnly="1" outline="0" fieldPosition="0">
        <references count="1">
          <reference field="4294967294" count="3">
            <x v="0"/>
            <x v="1"/>
            <x v="2"/>
          </reference>
        </references>
      </pivotArea>
    </format>
    <format dxfId="313">
      <pivotArea type="all" dataOnly="0" outline="0" fieldPosition="0"/>
    </format>
    <format dxfId="312">
      <pivotArea outline="0" collapsedLevelsAreSubtotals="1" fieldPosition="0"/>
    </format>
    <format dxfId="311">
      <pivotArea dataOnly="0" labelOnly="1" outline="0" fieldPosition="0">
        <references count="1">
          <reference field="4294967294" count="3">
            <x v="0"/>
            <x v="1"/>
            <x v="2"/>
          </reference>
        </references>
      </pivotArea>
    </format>
    <format dxfId="310">
      <pivotArea dataOnly="0" outline="0" fieldPosition="0">
        <references count="1">
          <reference field="4294967294" count="3">
            <x v="0"/>
            <x v="1"/>
            <x v="2"/>
          </reference>
        </references>
      </pivotArea>
    </format>
  </formats>
  <chartFormats count="3">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4"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E44" firstHeaderRow="0" firstDataRow="1" firstDataCol="1"/>
  <pivotFields count="21">
    <pivotField showAll="0"/>
    <pivotField showAll="0"/>
    <pivotField showAll="0"/>
    <pivotField showAll="0"/>
    <pivotField showAll="0"/>
    <pivotField showAll="0"/>
    <pivotField showAll="0"/>
    <pivotField axis="axisRow" showAll="0">
      <items count="41">
        <item x="11"/>
        <item x="23"/>
        <item x="27"/>
        <item x="30"/>
        <item x="34"/>
        <item x="26"/>
        <item x="4"/>
        <item x="22"/>
        <item x="37"/>
        <item x="8"/>
        <item x="35"/>
        <item x="38"/>
        <item x="29"/>
        <item x="17"/>
        <item x="32"/>
        <item x="0"/>
        <item x="39"/>
        <item x="16"/>
        <item x="10"/>
        <item x="19"/>
        <item x="28"/>
        <item x="12"/>
        <item x="5"/>
        <item x="24"/>
        <item x="2"/>
        <item x="14"/>
        <item x="25"/>
        <item x="15"/>
        <item x="9"/>
        <item x="31"/>
        <item x="18"/>
        <item x="1"/>
        <item x="33"/>
        <item x="6"/>
        <item x="36"/>
        <item x="21"/>
        <item x="20"/>
        <item x="13"/>
        <item x="3"/>
        <item x="7"/>
        <item t="default"/>
      </items>
    </pivotField>
    <pivotField showAll="0"/>
    <pivotField showAll="0"/>
    <pivotField showAll="0"/>
    <pivotField showAll="0"/>
    <pivotField showAll="0"/>
    <pivotField dataField="1" numFmtId="1" showAll="0"/>
    <pivotField dataField="1" numFmtId="1" showAll="0"/>
    <pivotField numFmtId="1" showAll="0"/>
    <pivotField showAll="0">
      <items count="16">
        <item x="8"/>
        <item x="11"/>
        <item x="10"/>
        <item x="4"/>
        <item x="14"/>
        <item x="12"/>
        <item x="0"/>
        <item x="7"/>
        <item x="5"/>
        <item x="2"/>
        <item x="6"/>
        <item x="13"/>
        <item x="1"/>
        <item x="9"/>
        <item x="3"/>
        <item t="default"/>
      </items>
    </pivotField>
    <pivotField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dataField="1" numFmtId="1" showAll="0"/>
    <pivotField dataField="1" dragToRow="0" dragToCol="0" dragToPage="0" showAll="0" defaultSubtotal="0"/>
    <pivotField dragToRow="0" dragToCol="0" dragToPage="0" showAll="0" defaultSubtotal="0"/>
  </pivotFields>
  <rowFields count="1">
    <field x="7"/>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4">
    <i>
      <x/>
    </i>
    <i i="1">
      <x v="1"/>
    </i>
    <i i="2">
      <x v="2"/>
    </i>
    <i i="3">
      <x v="3"/>
    </i>
  </colItems>
  <dataFields count="4">
    <dataField name="Sum of Invited" fld="13" baseField="0" baseItem="0"/>
    <dataField name="Sum of RespondentCount" fld="14" baseField="0" baseItem="0"/>
    <dataField name="Sum of Not Responded" fld="18" baseField="0" baseItem="0"/>
    <dataField name="Sum of OverallRespRate" fld="19"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2131100437">
      <items count="40">
        <i x="11" s="1"/>
        <i x="23" s="1"/>
        <i x="27" s="1"/>
        <i x="30" s="1"/>
        <i x="34" s="1"/>
        <i x="26" s="1"/>
        <i x="4" s="1"/>
        <i x="22" s="1"/>
        <i x="37" s="1"/>
        <i x="8" s="1"/>
        <i x="35" s="1"/>
        <i x="38" s="1"/>
        <i x="29" s="1"/>
        <i x="17" s="1"/>
        <i x="32" s="1"/>
        <i x="0" s="1"/>
        <i x="39" s="1"/>
        <i x="16" s="1"/>
        <i x="10" s="1"/>
        <i x="19" s="1"/>
        <i x="28" s="1"/>
        <i x="12" s="1"/>
        <i x="5" s="1"/>
        <i x="24" s="1"/>
        <i x="2" s="1"/>
        <i x="14" s="1"/>
        <i x="25" s="1"/>
        <i x="15" s="1"/>
        <i x="9" s="1"/>
        <i x="31" s="1"/>
        <i x="18" s="1"/>
        <i x="1" s="1"/>
        <i x="33" s="1"/>
        <i x="6" s="1"/>
        <i x="36" s="1"/>
        <i x="21" s="1"/>
        <i x="20" s="1"/>
        <i x="13" s="1"/>
        <i x="3"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2131100437">
      <items count="15">
        <i x="8" s="1"/>
        <i x="11" s="1"/>
        <i x="10" s="1"/>
        <i x="4" s="1"/>
        <i x="14" s="1"/>
        <i x="12" s="1"/>
        <i x="0" s="1"/>
        <i x="7" s="1"/>
        <i x="5" s="1"/>
        <i x="2" s="1"/>
        <i x="6" s="1"/>
        <i x="13" s="1"/>
        <i x="1" s="1"/>
        <i x="9"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2131100437">
      <items count="40">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6" rowHeight="241300"/>
  <slicer name="1st Initial" cache="Slicer_1st_Initial" caption="1st Initial" rowHeight="241300"/>
  <slicer name="CRN" cache="Slicer_CRN" caption="CRN" startItem="20" rowHeight="241300"/>
</slicers>
</file>

<file path=xl/tables/table1.xml><?xml version="1.0" encoding="utf-8"?>
<table xmlns="http://schemas.openxmlformats.org/spreadsheetml/2006/main" id="1" name="Table1" displayName="Table1" ref="A1:S41" totalsRowShown="0" headerRowDxfId="320">
  <autoFilter ref="A1:S41"/>
  <tableColumns count="19">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dataDxfId="327"/>
    <tableColumn id="12" name="Course Score" dataDxfId="326"/>
    <tableColumn id="13" name="Total Score" dataDxfId="325"/>
    <tableColumn id="14" name="Invited" dataDxfId="324"/>
    <tableColumn id="15" name="RespondentCount" dataDxfId="323"/>
    <tableColumn id="16" name="Response Rate" dataDxfId="322"/>
    <tableColumn id="17" name="1st Initial">
      <calculatedColumnFormula>LEFT(H2)</calculatedColumnFormula>
    </tableColumn>
    <tableColumn id="18" name="CRN">
      <calculatedColumnFormula>LEFT(B2,5)</calculatedColumnFormula>
    </tableColumn>
    <tableColumn id="19" name="Not Responded" dataDxfId="321">
      <calculatedColumnFormula>N2-O2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4"/>
  <sheetViews>
    <sheetView tabSelected="1" topLeftCell="D1" workbookViewId="0">
      <selection activeCell="O5" sqref="O5"/>
    </sheetView>
  </sheetViews>
  <sheetFormatPr defaultRowHeight="15" x14ac:dyDescent="0.25"/>
  <cols>
    <col min="1" max="1" width="33" bestFit="1" customWidth="1"/>
    <col min="2" max="2" width="14" bestFit="1" customWidth="1"/>
    <col min="3" max="3" width="24" bestFit="1" customWidth="1"/>
    <col min="4" max="4" width="21.7109375" bestFit="1" customWidth="1"/>
    <col min="5" max="5" width="22.7109375" bestFit="1" customWidth="1"/>
    <col min="6" max="6" width="26.5703125" bestFit="1" customWidth="1"/>
    <col min="7" max="7" width="25.28515625" bestFit="1" customWidth="1"/>
    <col min="8" max="8" width="22.85546875" bestFit="1" customWidth="1"/>
    <col min="9" max="9" width="26.5703125" bestFit="1" customWidth="1"/>
    <col min="10" max="10" width="3" bestFit="1" customWidth="1"/>
  </cols>
  <sheetData>
    <row r="3" spans="1:9" x14ac:dyDescent="0.25">
      <c r="A3" s="3" t="s">
        <v>177</v>
      </c>
      <c r="B3" t="s">
        <v>179</v>
      </c>
      <c r="C3" t="s">
        <v>180</v>
      </c>
      <c r="D3" t="s">
        <v>181</v>
      </c>
      <c r="E3" t="s">
        <v>182</v>
      </c>
      <c r="G3" s="6" t="s">
        <v>184</v>
      </c>
      <c r="H3" s="6" t="s">
        <v>185</v>
      </c>
      <c r="I3" s="6" t="s">
        <v>186</v>
      </c>
    </row>
    <row r="4" spans="1:9" x14ac:dyDescent="0.25">
      <c r="A4" s="4" t="s">
        <v>72</v>
      </c>
      <c r="B4" s="5">
        <v>11</v>
      </c>
      <c r="C4" s="5">
        <v>4</v>
      </c>
      <c r="D4" s="5">
        <v>7</v>
      </c>
      <c r="E4" s="2">
        <v>36.363636363636367</v>
      </c>
      <c r="G4" s="6">
        <v>4.5122201872201826</v>
      </c>
      <c r="H4" s="6">
        <v>4.5990354090354089</v>
      </c>
      <c r="I4" s="6">
        <v>4.5516816516816485</v>
      </c>
    </row>
    <row r="5" spans="1:9" x14ac:dyDescent="0.25">
      <c r="A5" s="4" t="s">
        <v>116</v>
      </c>
      <c r="B5" s="5">
        <v>17</v>
      </c>
      <c r="C5" s="5">
        <v>2</v>
      </c>
      <c r="D5" s="5">
        <v>15</v>
      </c>
      <c r="E5" s="2">
        <v>11.76470588235294</v>
      </c>
    </row>
    <row r="6" spans="1:9" x14ac:dyDescent="0.25">
      <c r="A6" s="4" t="s">
        <v>131</v>
      </c>
      <c r="B6" s="5">
        <v>37</v>
      </c>
      <c r="C6" s="5">
        <v>8</v>
      </c>
      <c r="D6" s="5">
        <v>29</v>
      </c>
      <c r="E6" s="2">
        <v>21.621621621621621</v>
      </c>
    </row>
    <row r="7" spans="1:9" x14ac:dyDescent="0.25">
      <c r="A7" s="4" t="s">
        <v>144</v>
      </c>
      <c r="B7" s="5">
        <v>32</v>
      </c>
      <c r="C7" s="5">
        <v>8</v>
      </c>
      <c r="D7" s="5">
        <v>24</v>
      </c>
      <c r="E7" s="2">
        <v>25</v>
      </c>
    </row>
    <row r="8" spans="1:9" x14ac:dyDescent="0.25">
      <c r="A8" s="4" t="s">
        <v>158</v>
      </c>
      <c r="B8" s="5">
        <v>16</v>
      </c>
      <c r="C8" s="5">
        <v>5</v>
      </c>
      <c r="D8" s="5">
        <v>11</v>
      </c>
      <c r="E8" s="2">
        <v>31.25</v>
      </c>
    </row>
    <row r="9" spans="1:9" x14ac:dyDescent="0.25">
      <c r="A9" s="4" t="s">
        <v>127</v>
      </c>
      <c r="B9" s="5">
        <v>35</v>
      </c>
      <c r="C9" s="5">
        <v>2</v>
      </c>
      <c r="D9" s="5">
        <v>33</v>
      </c>
      <c r="E9" s="2">
        <v>5.7142857142857144</v>
      </c>
    </row>
    <row r="10" spans="1:9" x14ac:dyDescent="0.25">
      <c r="A10" s="4" t="s">
        <v>43</v>
      </c>
      <c r="B10" s="5">
        <v>15</v>
      </c>
      <c r="C10" s="5">
        <v>2</v>
      </c>
      <c r="D10" s="5">
        <v>13</v>
      </c>
      <c r="E10" s="2">
        <v>13.333333333333334</v>
      </c>
    </row>
    <row r="11" spans="1:9" x14ac:dyDescent="0.25">
      <c r="A11" s="4" t="s">
        <v>112</v>
      </c>
      <c r="B11" s="5">
        <v>34</v>
      </c>
      <c r="C11" s="5">
        <v>5</v>
      </c>
      <c r="D11" s="5">
        <v>29</v>
      </c>
      <c r="E11" s="2">
        <v>14.705882352941178</v>
      </c>
    </row>
    <row r="12" spans="1:9" x14ac:dyDescent="0.25">
      <c r="A12" s="4" t="s">
        <v>167</v>
      </c>
      <c r="B12" s="5">
        <v>6</v>
      </c>
      <c r="C12" s="5">
        <v>1</v>
      </c>
      <c r="D12" s="5">
        <v>5</v>
      </c>
      <c r="E12" s="2">
        <v>16.666666666666664</v>
      </c>
    </row>
    <row r="13" spans="1:9" x14ac:dyDescent="0.25">
      <c r="A13" s="4" t="s">
        <v>60</v>
      </c>
      <c r="B13" s="5">
        <v>14</v>
      </c>
      <c r="C13" s="5">
        <v>2</v>
      </c>
      <c r="D13" s="5">
        <v>12</v>
      </c>
      <c r="E13" s="2">
        <v>14.285714285714285</v>
      </c>
    </row>
    <row r="14" spans="1:9" x14ac:dyDescent="0.25">
      <c r="A14" s="4" t="s">
        <v>161</v>
      </c>
      <c r="B14" s="5">
        <v>10</v>
      </c>
      <c r="C14" s="5">
        <v>2</v>
      </c>
      <c r="D14" s="5">
        <v>8</v>
      </c>
      <c r="E14" s="2">
        <v>20</v>
      </c>
    </row>
    <row r="15" spans="1:9" x14ac:dyDescent="0.25">
      <c r="A15" s="4" t="s">
        <v>170</v>
      </c>
      <c r="B15" s="5">
        <v>8</v>
      </c>
      <c r="C15" s="5">
        <v>2</v>
      </c>
      <c r="D15" s="5">
        <v>6</v>
      </c>
      <c r="E15" s="2">
        <v>25</v>
      </c>
    </row>
    <row r="16" spans="1:9" x14ac:dyDescent="0.25">
      <c r="A16" s="4" t="s">
        <v>138</v>
      </c>
      <c r="B16" s="5">
        <v>13</v>
      </c>
      <c r="C16" s="5">
        <v>4</v>
      </c>
      <c r="D16" s="5">
        <v>9</v>
      </c>
      <c r="E16" s="2">
        <v>30.76923076923077</v>
      </c>
    </row>
    <row r="17" spans="1:10" x14ac:dyDescent="0.25">
      <c r="A17" s="4" t="s">
        <v>94</v>
      </c>
      <c r="B17" s="5">
        <v>5</v>
      </c>
      <c r="C17" s="5">
        <v>2</v>
      </c>
      <c r="D17" s="5">
        <v>3</v>
      </c>
      <c r="E17" s="2">
        <v>40</v>
      </c>
    </row>
    <row r="18" spans="1:10" x14ac:dyDescent="0.25">
      <c r="A18" s="4" t="s">
        <v>151</v>
      </c>
      <c r="B18" s="5">
        <v>36</v>
      </c>
      <c r="C18" s="5">
        <v>2</v>
      </c>
      <c r="D18" s="5">
        <v>34</v>
      </c>
      <c r="E18" s="2">
        <v>5.5555555555555554</v>
      </c>
    </row>
    <row r="19" spans="1:10" x14ac:dyDescent="0.25">
      <c r="A19" s="4" t="s">
        <v>20</v>
      </c>
      <c r="B19" s="5">
        <v>8</v>
      </c>
      <c r="C19" s="5">
        <v>5</v>
      </c>
      <c r="D19" s="5">
        <v>3</v>
      </c>
      <c r="E19" s="2">
        <v>62.5</v>
      </c>
    </row>
    <row r="20" spans="1:10" x14ac:dyDescent="0.25">
      <c r="A20" s="4" t="s">
        <v>173</v>
      </c>
      <c r="B20" s="5">
        <v>10</v>
      </c>
      <c r="C20" s="5">
        <v>2</v>
      </c>
      <c r="D20" s="5">
        <v>8</v>
      </c>
      <c r="E20" s="2">
        <v>20</v>
      </c>
    </row>
    <row r="21" spans="1:10" x14ac:dyDescent="0.25">
      <c r="A21" s="4" t="s">
        <v>90</v>
      </c>
      <c r="B21" s="5">
        <v>7</v>
      </c>
      <c r="C21" s="5">
        <v>4</v>
      </c>
      <c r="D21" s="5">
        <v>3</v>
      </c>
      <c r="E21" s="2">
        <v>57.142857142857139</v>
      </c>
      <c r="I21" s="7" t="s">
        <v>187</v>
      </c>
      <c r="J21" s="7"/>
    </row>
    <row r="22" spans="1:10" x14ac:dyDescent="0.25">
      <c r="A22" s="4" t="s">
        <v>69</v>
      </c>
      <c r="B22" s="5">
        <v>13</v>
      </c>
      <c r="C22" s="5">
        <v>2</v>
      </c>
      <c r="D22" s="5">
        <v>11</v>
      </c>
      <c r="E22" s="2">
        <v>15.384615384615385</v>
      </c>
      <c r="I22" s="8" t="s">
        <v>182</v>
      </c>
      <c r="J22" s="9">
        <v>18.219178082191782</v>
      </c>
    </row>
    <row r="23" spans="1:10" x14ac:dyDescent="0.25">
      <c r="A23" s="4" t="s">
        <v>102</v>
      </c>
      <c r="B23" s="5">
        <v>29</v>
      </c>
      <c r="C23" s="5">
        <v>3</v>
      </c>
      <c r="D23" s="5">
        <v>26</v>
      </c>
      <c r="E23" s="2">
        <v>10.344827586206897</v>
      </c>
      <c r="I23" s="8" t="s">
        <v>183</v>
      </c>
      <c r="J23" s="9">
        <v>81.780821917808225</v>
      </c>
    </row>
    <row r="24" spans="1:10" x14ac:dyDescent="0.25">
      <c r="A24" s="4" t="s">
        <v>134</v>
      </c>
      <c r="B24" s="5">
        <v>6</v>
      </c>
      <c r="C24" s="5">
        <v>0</v>
      </c>
      <c r="D24" s="5">
        <v>6</v>
      </c>
      <c r="E24" s="2">
        <v>0</v>
      </c>
    </row>
    <row r="25" spans="1:10" x14ac:dyDescent="0.25">
      <c r="A25" s="4" t="s">
        <v>75</v>
      </c>
      <c r="B25" s="5">
        <v>14</v>
      </c>
      <c r="C25" s="5">
        <v>1</v>
      </c>
      <c r="D25" s="5">
        <v>13</v>
      </c>
      <c r="E25" s="2">
        <v>7.1428571428571423</v>
      </c>
    </row>
    <row r="26" spans="1:10" x14ac:dyDescent="0.25">
      <c r="A26" s="4" t="s">
        <v>48</v>
      </c>
      <c r="B26" s="5">
        <v>11</v>
      </c>
      <c r="C26" s="5">
        <v>10</v>
      </c>
      <c r="D26" s="5">
        <v>1</v>
      </c>
      <c r="E26" s="2">
        <v>90.909090909090907</v>
      </c>
    </row>
    <row r="27" spans="1:10" x14ac:dyDescent="0.25">
      <c r="A27" s="4" t="s">
        <v>119</v>
      </c>
      <c r="B27" s="5">
        <v>26</v>
      </c>
      <c r="C27" s="5">
        <v>7</v>
      </c>
      <c r="D27" s="5">
        <v>19</v>
      </c>
      <c r="E27" s="2">
        <v>26.923076923076923</v>
      </c>
    </row>
    <row r="28" spans="1:10" x14ac:dyDescent="0.25">
      <c r="A28" s="4" t="s">
        <v>32</v>
      </c>
      <c r="B28" s="5">
        <v>27</v>
      </c>
      <c r="C28" s="5">
        <v>2</v>
      </c>
      <c r="D28" s="5">
        <v>25</v>
      </c>
      <c r="E28" s="2">
        <v>7.4074074074074066</v>
      </c>
    </row>
    <row r="29" spans="1:10" x14ac:dyDescent="0.25">
      <c r="A29" s="4" t="s">
        <v>83</v>
      </c>
      <c r="B29" s="5">
        <v>6</v>
      </c>
      <c r="C29" s="5">
        <v>2</v>
      </c>
      <c r="D29" s="5">
        <v>4</v>
      </c>
      <c r="E29" s="2">
        <v>33.333333333333329</v>
      </c>
    </row>
    <row r="30" spans="1:10" x14ac:dyDescent="0.25">
      <c r="A30" s="4" t="s">
        <v>123</v>
      </c>
      <c r="B30" s="5">
        <v>32</v>
      </c>
      <c r="C30" s="5">
        <v>5</v>
      </c>
      <c r="D30" s="5">
        <v>27</v>
      </c>
      <c r="E30" s="2">
        <v>15.625</v>
      </c>
    </row>
    <row r="31" spans="1:10" x14ac:dyDescent="0.25">
      <c r="A31" s="4" t="s">
        <v>86</v>
      </c>
      <c r="B31" s="5">
        <v>6</v>
      </c>
      <c r="C31" s="5">
        <v>1</v>
      </c>
      <c r="D31" s="5">
        <v>5</v>
      </c>
      <c r="E31" s="2">
        <v>16.666666666666664</v>
      </c>
    </row>
    <row r="32" spans="1:10" x14ac:dyDescent="0.25">
      <c r="A32" s="4" t="s">
        <v>65</v>
      </c>
      <c r="B32" s="5">
        <v>16</v>
      </c>
      <c r="C32" s="5">
        <v>1</v>
      </c>
      <c r="D32" s="5">
        <v>15</v>
      </c>
      <c r="E32" s="2">
        <v>6.25</v>
      </c>
    </row>
    <row r="33" spans="1:5" x14ac:dyDescent="0.25">
      <c r="A33" s="4" t="s">
        <v>148</v>
      </c>
      <c r="B33" s="5">
        <v>38</v>
      </c>
      <c r="C33" s="5">
        <v>3</v>
      </c>
      <c r="D33" s="5">
        <v>35</v>
      </c>
      <c r="E33" s="2">
        <v>7.8947368421052628</v>
      </c>
    </row>
    <row r="34" spans="1:5" x14ac:dyDescent="0.25">
      <c r="A34" s="4" t="s">
        <v>98</v>
      </c>
      <c r="B34" s="5">
        <v>28</v>
      </c>
      <c r="C34" s="5">
        <v>4</v>
      </c>
      <c r="D34" s="5">
        <v>24</v>
      </c>
      <c r="E34" s="2">
        <v>14.285714285714285</v>
      </c>
    </row>
    <row r="35" spans="1:5" x14ac:dyDescent="0.25">
      <c r="A35" s="4" t="s">
        <v>26</v>
      </c>
      <c r="B35" s="5">
        <v>31</v>
      </c>
      <c r="C35" s="5">
        <v>5</v>
      </c>
      <c r="D35" s="5">
        <v>26</v>
      </c>
      <c r="E35" s="2">
        <v>16.129032258064516</v>
      </c>
    </row>
    <row r="36" spans="1:5" x14ac:dyDescent="0.25">
      <c r="A36" s="4" t="s">
        <v>154</v>
      </c>
      <c r="B36" s="5">
        <v>10</v>
      </c>
      <c r="C36" s="5">
        <v>2</v>
      </c>
      <c r="D36" s="5">
        <v>8</v>
      </c>
      <c r="E36" s="2">
        <v>20</v>
      </c>
    </row>
    <row r="37" spans="1:5" x14ac:dyDescent="0.25">
      <c r="A37" s="4" t="s">
        <v>52</v>
      </c>
      <c r="B37" s="5">
        <v>8</v>
      </c>
      <c r="C37" s="5">
        <v>4</v>
      </c>
      <c r="D37" s="5">
        <v>4</v>
      </c>
      <c r="E37" s="2">
        <v>50</v>
      </c>
    </row>
    <row r="38" spans="1:5" x14ac:dyDescent="0.25">
      <c r="A38" s="4" t="s">
        <v>164</v>
      </c>
      <c r="B38" s="5">
        <v>11</v>
      </c>
      <c r="C38" s="5">
        <v>2</v>
      </c>
      <c r="D38" s="5">
        <v>9</v>
      </c>
      <c r="E38" s="2">
        <v>18.181818181818183</v>
      </c>
    </row>
    <row r="39" spans="1:5" x14ac:dyDescent="0.25">
      <c r="A39" s="4" t="s">
        <v>109</v>
      </c>
      <c r="B39" s="5">
        <v>25</v>
      </c>
      <c r="C39" s="5">
        <v>1</v>
      </c>
      <c r="D39" s="5">
        <v>24</v>
      </c>
      <c r="E39" s="2">
        <v>4</v>
      </c>
    </row>
    <row r="40" spans="1:5" x14ac:dyDescent="0.25">
      <c r="A40" s="4" t="s">
        <v>106</v>
      </c>
      <c r="B40" s="5">
        <v>27</v>
      </c>
      <c r="C40" s="5">
        <v>7</v>
      </c>
      <c r="D40" s="5">
        <v>20</v>
      </c>
      <c r="E40" s="2">
        <v>25.925925925925924</v>
      </c>
    </row>
    <row r="41" spans="1:5" x14ac:dyDescent="0.25">
      <c r="A41" s="4" t="s">
        <v>79</v>
      </c>
      <c r="B41" s="5">
        <v>8</v>
      </c>
      <c r="C41" s="5">
        <v>2</v>
      </c>
      <c r="D41" s="5">
        <v>6</v>
      </c>
      <c r="E41" s="2">
        <v>25</v>
      </c>
    </row>
    <row r="42" spans="1:5" x14ac:dyDescent="0.25">
      <c r="A42" s="4" t="s">
        <v>37</v>
      </c>
      <c r="B42" s="5">
        <v>21</v>
      </c>
      <c r="C42" s="5">
        <v>3</v>
      </c>
      <c r="D42" s="5">
        <v>18</v>
      </c>
      <c r="E42" s="2">
        <v>14.285714285714285</v>
      </c>
    </row>
    <row r="43" spans="1:5" x14ac:dyDescent="0.25">
      <c r="A43" s="4" t="s">
        <v>56</v>
      </c>
      <c r="B43" s="5">
        <v>23</v>
      </c>
      <c r="C43" s="5">
        <v>4</v>
      </c>
      <c r="D43" s="5">
        <v>19</v>
      </c>
      <c r="E43" s="2">
        <v>17.391304347826086</v>
      </c>
    </row>
    <row r="44" spans="1:5" x14ac:dyDescent="0.25">
      <c r="A44" s="4" t="s">
        <v>178</v>
      </c>
      <c r="B44" s="5">
        <v>730</v>
      </c>
      <c r="C44" s="5">
        <v>133</v>
      </c>
      <c r="D44" s="5">
        <v>597</v>
      </c>
      <c r="E44" s="2">
        <v>18.219178082191782</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2" workbookViewId="0">
      <selection sqref="A1:S41"/>
    </sheetView>
  </sheetViews>
  <sheetFormatPr defaultRowHeight="15" x14ac:dyDescent="0.25"/>
  <cols>
    <col min="1" max="1" width="19.28515625" customWidth="1"/>
    <col min="2" max="2" width="35.28515625" bestFit="1" customWidth="1"/>
    <col min="3" max="3" width="7.7109375" customWidth="1"/>
    <col min="4" max="4" width="14" customWidth="1"/>
    <col min="5" max="5" width="24.7109375" customWidth="1"/>
    <col min="6" max="6" width="27.85546875" customWidth="1"/>
    <col min="7" max="7" width="26" customWidth="1"/>
    <col min="8" max="8" width="33" bestFit="1" customWidth="1"/>
    <col min="9" max="9" width="26.7109375" bestFit="1" customWidth="1"/>
    <col min="10" max="10" width="29.28515625" bestFit="1" customWidth="1"/>
    <col min="11" max="11" width="17" style="1" customWidth="1"/>
    <col min="12" max="12" width="14.5703125" style="1" customWidth="1"/>
    <col min="13" max="13" width="12.85546875" style="1" customWidth="1"/>
    <col min="14" max="14" width="9.42578125" style="2" customWidth="1"/>
    <col min="15" max="15" width="19.140625" style="2" customWidth="1"/>
    <col min="16" max="16" width="16.140625" style="2" customWidth="1"/>
    <col min="17" max="17" width="11.28515625" customWidth="1"/>
    <col min="18" max="18" width="6.85546875" customWidth="1"/>
    <col min="19" max="19" width="16.85546875" style="2" customWidth="1"/>
  </cols>
  <sheetData>
    <row r="1" spans="1:19" x14ac:dyDescent="0.25">
      <c r="A1" t="s">
        <v>0</v>
      </c>
      <c r="B1" t="s">
        <v>1</v>
      </c>
      <c r="C1" t="s">
        <v>2</v>
      </c>
      <c r="D1" t="s">
        <v>3</v>
      </c>
      <c r="E1" t="s">
        <v>4</v>
      </c>
      <c r="F1" t="s">
        <v>5</v>
      </c>
      <c r="G1" t="s">
        <v>6</v>
      </c>
      <c r="H1" t="s">
        <v>7</v>
      </c>
      <c r="I1" t="s">
        <v>8</v>
      </c>
      <c r="J1" t="s">
        <v>9</v>
      </c>
      <c r="K1" s="1" t="s">
        <v>10</v>
      </c>
      <c r="L1" s="1" t="s">
        <v>11</v>
      </c>
      <c r="M1" s="1" t="s">
        <v>15</v>
      </c>
      <c r="N1" s="2" t="s">
        <v>12</v>
      </c>
      <c r="O1" s="2" t="s">
        <v>13</v>
      </c>
      <c r="P1" s="2" t="s">
        <v>14</v>
      </c>
      <c r="Q1" s="1" t="s">
        <v>174</v>
      </c>
      <c r="R1" s="1" t="s">
        <v>175</v>
      </c>
      <c r="S1" s="2" t="s">
        <v>176</v>
      </c>
    </row>
    <row r="2" spans="1:19" x14ac:dyDescent="0.25">
      <c r="A2" t="s">
        <v>16</v>
      </c>
      <c r="B2" t="s">
        <v>17</v>
      </c>
      <c r="C2">
        <v>202410</v>
      </c>
      <c r="D2">
        <v>1</v>
      </c>
      <c r="E2" t="s">
        <v>18</v>
      </c>
      <c r="F2">
        <v>597</v>
      </c>
      <c r="G2" t="s">
        <v>19</v>
      </c>
      <c r="H2" t="s">
        <v>20</v>
      </c>
      <c r="I2" t="s">
        <v>21</v>
      </c>
      <c r="J2" t="s">
        <v>22</v>
      </c>
      <c r="K2" s="1">
        <v>4.4666666666666597</v>
      </c>
      <c r="L2" s="1">
        <v>4.72</v>
      </c>
      <c r="M2" s="1">
        <v>4.5818181818181802</v>
      </c>
      <c r="N2" s="2">
        <v>8</v>
      </c>
      <c r="O2" s="2">
        <v>5</v>
      </c>
      <c r="P2" s="2">
        <v>62.5</v>
      </c>
      <c r="Q2" t="str">
        <f>LEFT(H2)</f>
        <v>J</v>
      </c>
      <c r="R2" t="str">
        <f>LEFT(B2,5)</f>
        <v>10182</v>
      </c>
      <c r="S2" s="2">
        <f>N2-O2</f>
        <v>3</v>
      </c>
    </row>
    <row r="3" spans="1:19" x14ac:dyDescent="0.25">
      <c r="A3" t="s">
        <v>23</v>
      </c>
      <c r="B3" t="s">
        <v>24</v>
      </c>
      <c r="C3">
        <v>202410</v>
      </c>
      <c r="D3">
        <v>1</v>
      </c>
      <c r="E3" t="s">
        <v>25</v>
      </c>
      <c r="F3">
        <v>347</v>
      </c>
      <c r="G3" t="s">
        <v>19</v>
      </c>
      <c r="H3" t="s">
        <v>26</v>
      </c>
      <c r="I3" t="s">
        <v>27</v>
      </c>
      <c r="J3" t="s">
        <v>28</v>
      </c>
      <c r="K3" s="1">
        <v>4.7333333333333298</v>
      </c>
      <c r="L3" s="1">
        <v>4.76</v>
      </c>
      <c r="M3" s="1">
        <v>4.7454545454545398</v>
      </c>
      <c r="N3" s="2">
        <v>31</v>
      </c>
      <c r="O3" s="2">
        <v>5</v>
      </c>
      <c r="P3" s="2">
        <v>16.129032258064001</v>
      </c>
      <c r="Q3" t="str">
        <f t="shared" ref="Q3:Q41" si="0">LEFT(H3)</f>
        <v>R</v>
      </c>
      <c r="R3" t="str">
        <f t="shared" ref="R3:R41" si="1">LEFT(B3,5)</f>
        <v>10183</v>
      </c>
      <c r="S3" s="2">
        <f t="shared" ref="S3:S41" si="2">N3-O3</f>
        <v>26</v>
      </c>
    </row>
    <row r="4" spans="1:19" x14ac:dyDescent="0.25">
      <c r="A4" t="s">
        <v>29</v>
      </c>
      <c r="B4" t="s">
        <v>30</v>
      </c>
      <c r="C4">
        <v>202410</v>
      </c>
      <c r="D4">
        <v>1</v>
      </c>
      <c r="E4" t="s">
        <v>31</v>
      </c>
      <c r="F4">
        <v>4301</v>
      </c>
      <c r="G4" t="s">
        <v>19</v>
      </c>
      <c r="H4" t="s">
        <v>32</v>
      </c>
      <c r="I4" t="s">
        <v>27</v>
      </c>
      <c r="J4" t="s">
        <v>28</v>
      </c>
      <c r="K4" s="1">
        <v>5</v>
      </c>
      <c r="L4" s="1">
        <v>5</v>
      </c>
      <c r="M4" s="1">
        <v>5</v>
      </c>
      <c r="N4" s="2">
        <v>27</v>
      </c>
      <c r="O4" s="2">
        <v>2</v>
      </c>
      <c r="P4" s="2">
        <v>7.4074074074069998</v>
      </c>
      <c r="Q4" t="str">
        <f t="shared" si="0"/>
        <v>M</v>
      </c>
      <c r="R4" t="str">
        <f t="shared" si="1"/>
        <v>10184</v>
      </c>
      <c r="S4" s="2">
        <f t="shared" si="2"/>
        <v>25</v>
      </c>
    </row>
    <row r="5" spans="1:19" x14ac:dyDescent="0.25">
      <c r="A5" t="s">
        <v>33</v>
      </c>
      <c r="B5" t="s">
        <v>34</v>
      </c>
      <c r="C5">
        <v>202410</v>
      </c>
      <c r="D5">
        <v>1</v>
      </c>
      <c r="E5" t="s">
        <v>35</v>
      </c>
      <c r="F5">
        <v>497</v>
      </c>
      <c r="G5" t="s">
        <v>36</v>
      </c>
      <c r="H5" t="s">
        <v>37</v>
      </c>
      <c r="I5" t="s">
        <v>38</v>
      </c>
      <c r="J5" t="s">
        <v>39</v>
      </c>
      <c r="K5" s="1">
        <v>4.6111111111111098</v>
      </c>
      <c r="L5" s="1">
        <v>5</v>
      </c>
      <c r="M5" s="1">
        <v>4.7878787878787801</v>
      </c>
      <c r="N5" s="2">
        <v>21</v>
      </c>
      <c r="O5" s="2">
        <v>3</v>
      </c>
      <c r="P5" s="2">
        <v>14.285714285714</v>
      </c>
      <c r="Q5" t="str">
        <f t="shared" si="0"/>
        <v>T</v>
      </c>
      <c r="R5" t="str">
        <f t="shared" si="1"/>
        <v>10185</v>
      </c>
      <c r="S5" s="2">
        <f t="shared" si="2"/>
        <v>18</v>
      </c>
    </row>
    <row r="6" spans="1:19" x14ac:dyDescent="0.25">
      <c r="A6" t="s">
        <v>40</v>
      </c>
      <c r="B6" t="s">
        <v>41</v>
      </c>
      <c r="C6">
        <v>202410</v>
      </c>
      <c r="D6">
        <v>1</v>
      </c>
      <c r="E6" t="s">
        <v>42</v>
      </c>
      <c r="F6">
        <v>512</v>
      </c>
      <c r="G6" t="s">
        <v>19</v>
      </c>
      <c r="H6" t="s">
        <v>43</v>
      </c>
      <c r="I6" t="s">
        <v>21</v>
      </c>
      <c r="J6" t="s">
        <v>44</v>
      </c>
      <c r="K6" s="1">
        <v>4.1666666666666599</v>
      </c>
      <c r="L6" s="1">
        <v>4.5999999999999996</v>
      </c>
      <c r="M6" s="1">
        <v>4.3636363636363598</v>
      </c>
      <c r="N6" s="2">
        <v>15</v>
      </c>
      <c r="O6" s="2">
        <v>2</v>
      </c>
      <c r="P6" s="2">
        <v>13.333333333333</v>
      </c>
      <c r="Q6" t="str">
        <f t="shared" si="0"/>
        <v>D</v>
      </c>
      <c r="R6" t="str">
        <f t="shared" si="1"/>
        <v>10186</v>
      </c>
      <c r="S6" s="2">
        <f t="shared" si="2"/>
        <v>13</v>
      </c>
    </row>
    <row r="7" spans="1:19" x14ac:dyDescent="0.25">
      <c r="A7" t="s">
        <v>45</v>
      </c>
      <c r="B7" t="s">
        <v>46</v>
      </c>
      <c r="C7">
        <v>202410</v>
      </c>
      <c r="D7">
        <v>1</v>
      </c>
      <c r="E7" t="s">
        <v>18</v>
      </c>
      <c r="F7">
        <v>597</v>
      </c>
      <c r="G7" t="s">
        <v>47</v>
      </c>
      <c r="H7" t="s">
        <v>48</v>
      </c>
      <c r="I7" t="s">
        <v>21</v>
      </c>
      <c r="J7" t="s">
        <v>22</v>
      </c>
      <c r="K7" s="1">
        <v>4.9000000000000004</v>
      </c>
      <c r="L7" s="1">
        <v>4.68</v>
      </c>
      <c r="M7" s="1">
        <v>4.8</v>
      </c>
      <c r="N7" s="2">
        <v>11</v>
      </c>
      <c r="O7" s="2">
        <v>10</v>
      </c>
      <c r="P7" s="2">
        <v>90.909090909089997</v>
      </c>
      <c r="Q7" t="str">
        <f t="shared" si="0"/>
        <v>L</v>
      </c>
      <c r="R7" t="str">
        <f t="shared" si="1"/>
        <v>10188</v>
      </c>
      <c r="S7" s="2">
        <f t="shared" si="2"/>
        <v>1</v>
      </c>
    </row>
    <row r="8" spans="1:19" x14ac:dyDescent="0.25">
      <c r="A8" t="s">
        <v>49</v>
      </c>
      <c r="B8" t="s">
        <v>50</v>
      </c>
      <c r="C8">
        <v>202410</v>
      </c>
      <c r="D8">
        <v>1</v>
      </c>
      <c r="E8" t="s">
        <v>51</v>
      </c>
      <c r="F8">
        <v>521</v>
      </c>
      <c r="G8" t="s">
        <v>19</v>
      </c>
      <c r="H8" t="s">
        <v>52</v>
      </c>
      <c r="I8" t="s">
        <v>27</v>
      </c>
      <c r="J8" t="s">
        <v>28</v>
      </c>
      <c r="K8" s="1">
        <v>4.8333333333333304</v>
      </c>
      <c r="L8" s="1">
        <v>5</v>
      </c>
      <c r="M8" s="1">
        <v>4.9090909090909003</v>
      </c>
      <c r="N8" s="2">
        <v>8</v>
      </c>
      <c r="O8" s="2">
        <v>4</v>
      </c>
      <c r="P8" s="2">
        <v>50</v>
      </c>
      <c r="Q8" t="str">
        <f t="shared" si="0"/>
        <v>R</v>
      </c>
      <c r="R8" t="str">
        <f t="shared" si="1"/>
        <v>10189</v>
      </c>
      <c r="S8" s="2">
        <f t="shared" si="2"/>
        <v>4</v>
      </c>
    </row>
    <row r="9" spans="1:19" x14ac:dyDescent="0.25">
      <c r="A9" t="s">
        <v>53</v>
      </c>
      <c r="B9" t="s">
        <v>54</v>
      </c>
      <c r="C9">
        <v>202410</v>
      </c>
      <c r="D9">
        <v>1</v>
      </c>
      <c r="E9" t="s">
        <v>55</v>
      </c>
      <c r="F9">
        <v>497</v>
      </c>
      <c r="G9" t="s">
        <v>19</v>
      </c>
      <c r="H9" t="s">
        <v>56</v>
      </c>
      <c r="I9" t="s">
        <v>21</v>
      </c>
      <c r="J9" t="s">
        <v>22</v>
      </c>
      <c r="K9" s="1">
        <v>4.5833333333333304</v>
      </c>
      <c r="L9" s="1">
        <v>4.55</v>
      </c>
      <c r="M9" s="1">
        <v>4.5681818181818103</v>
      </c>
      <c r="N9" s="2">
        <v>23</v>
      </c>
      <c r="O9" s="2">
        <v>4</v>
      </c>
      <c r="P9" s="2">
        <v>17.391304347826001</v>
      </c>
      <c r="Q9" t="str">
        <f t="shared" si="0"/>
        <v>T</v>
      </c>
      <c r="R9" t="str">
        <f t="shared" si="1"/>
        <v>10192</v>
      </c>
      <c r="S9" s="2">
        <f t="shared" si="2"/>
        <v>19</v>
      </c>
    </row>
    <row r="10" spans="1:19" x14ac:dyDescent="0.25">
      <c r="A10" t="s">
        <v>57</v>
      </c>
      <c r="B10" t="s">
        <v>58</v>
      </c>
      <c r="C10">
        <v>202410</v>
      </c>
      <c r="D10">
        <v>1</v>
      </c>
      <c r="E10" t="s">
        <v>59</v>
      </c>
      <c r="F10">
        <v>597</v>
      </c>
      <c r="G10" t="s">
        <v>19</v>
      </c>
      <c r="H10" t="s">
        <v>60</v>
      </c>
      <c r="I10" t="s">
        <v>21</v>
      </c>
      <c r="J10" t="s">
        <v>61</v>
      </c>
      <c r="K10" s="1">
        <v>4.75</v>
      </c>
      <c r="L10" s="1">
        <v>5</v>
      </c>
      <c r="M10" s="1">
        <v>4.8636363636363598</v>
      </c>
      <c r="N10" s="2">
        <v>14</v>
      </c>
      <c r="O10" s="2">
        <v>2</v>
      </c>
      <c r="P10" s="2">
        <v>14.285714285714</v>
      </c>
      <c r="Q10" t="str">
        <f t="shared" si="0"/>
        <v>D</v>
      </c>
      <c r="R10" t="str">
        <f t="shared" si="1"/>
        <v>10196</v>
      </c>
      <c r="S10" s="2">
        <f t="shared" si="2"/>
        <v>12</v>
      </c>
    </row>
    <row r="11" spans="1:19" x14ac:dyDescent="0.25">
      <c r="A11" t="s">
        <v>62</v>
      </c>
      <c r="B11" t="s">
        <v>63</v>
      </c>
      <c r="C11">
        <v>202410</v>
      </c>
      <c r="D11">
        <v>1</v>
      </c>
      <c r="E11" t="s">
        <v>64</v>
      </c>
      <c r="F11">
        <v>441</v>
      </c>
      <c r="G11" t="s">
        <v>19</v>
      </c>
      <c r="H11" t="s">
        <v>65</v>
      </c>
      <c r="I11" t="s">
        <v>21</v>
      </c>
      <c r="J11" t="s">
        <v>66</v>
      </c>
      <c r="K11" s="1">
        <v>5</v>
      </c>
      <c r="L11" s="1">
        <v>5</v>
      </c>
      <c r="M11" s="1">
        <v>5</v>
      </c>
      <c r="N11" s="2">
        <v>16</v>
      </c>
      <c r="O11" s="2">
        <v>1</v>
      </c>
      <c r="P11" s="2">
        <v>6.25</v>
      </c>
      <c r="Q11" t="str">
        <f t="shared" si="0"/>
        <v>N</v>
      </c>
      <c r="R11" t="str">
        <f t="shared" si="1"/>
        <v>10197</v>
      </c>
      <c r="S11" s="2">
        <f t="shared" si="2"/>
        <v>15</v>
      </c>
    </row>
    <row r="12" spans="1:19" x14ac:dyDescent="0.25">
      <c r="A12" t="s">
        <v>67</v>
      </c>
      <c r="B12" t="s">
        <v>68</v>
      </c>
      <c r="C12">
        <v>202410</v>
      </c>
      <c r="D12">
        <v>1</v>
      </c>
      <c r="E12" t="s">
        <v>64</v>
      </c>
      <c r="F12">
        <v>481</v>
      </c>
      <c r="G12" t="s">
        <v>19</v>
      </c>
      <c r="H12" t="s">
        <v>69</v>
      </c>
      <c r="I12" t="s">
        <v>21</v>
      </c>
      <c r="J12" t="s">
        <v>66</v>
      </c>
      <c r="K12" s="1">
        <v>4.4166666666666599</v>
      </c>
      <c r="L12" s="1">
        <v>4.5999999999999996</v>
      </c>
      <c r="M12" s="1">
        <v>4.5</v>
      </c>
      <c r="N12" s="2">
        <v>13</v>
      </c>
      <c r="O12" s="2">
        <v>2</v>
      </c>
      <c r="P12" s="2">
        <v>15.384615384615</v>
      </c>
      <c r="Q12" t="str">
        <f t="shared" si="0"/>
        <v>K</v>
      </c>
      <c r="R12" t="str">
        <f t="shared" si="1"/>
        <v>10198</v>
      </c>
      <c r="S12" s="2">
        <f t="shared" si="2"/>
        <v>11</v>
      </c>
    </row>
    <row r="13" spans="1:19" x14ac:dyDescent="0.25">
      <c r="A13" t="s">
        <v>70</v>
      </c>
      <c r="B13" t="s">
        <v>71</v>
      </c>
      <c r="C13">
        <v>202410</v>
      </c>
      <c r="D13">
        <v>1</v>
      </c>
      <c r="E13" t="s">
        <v>64</v>
      </c>
      <c r="F13">
        <v>512</v>
      </c>
      <c r="G13" t="s">
        <v>19</v>
      </c>
      <c r="H13" t="s">
        <v>72</v>
      </c>
      <c r="I13" t="s">
        <v>21</v>
      </c>
      <c r="J13" t="s">
        <v>66</v>
      </c>
      <c r="K13" s="1">
        <v>4.8333333333333304</v>
      </c>
      <c r="L13" s="1">
        <v>4.9000000000000004</v>
      </c>
      <c r="M13" s="1">
        <v>4.8636363636363598</v>
      </c>
      <c r="N13" s="2">
        <v>11</v>
      </c>
      <c r="O13" s="2">
        <v>4</v>
      </c>
      <c r="P13" s="2">
        <v>36.363636363635997</v>
      </c>
      <c r="Q13" t="str">
        <f t="shared" si="0"/>
        <v>A</v>
      </c>
      <c r="R13" t="str">
        <f t="shared" si="1"/>
        <v>10200</v>
      </c>
      <c r="S13" s="2">
        <f t="shared" si="2"/>
        <v>7</v>
      </c>
    </row>
    <row r="14" spans="1:19" x14ac:dyDescent="0.25">
      <c r="A14" t="s">
        <v>73</v>
      </c>
      <c r="B14" t="s">
        <v>74</v>
      </c>
      <c r="C14">
        <v>202410</v>
      </c>
      <c r="D14">
        <v>1</v>
      </c>
      <c r="E14" t="s">
        <v>64</v>
      </c>
      <c r="F14">
        <v>522</v>
      </c>
      <c r="G14" t="s">
        <v>19</v>
      </c>
      <c r="H14" t="s">
        <v>75</v>
      </c>
      <c r="I14" t="s">
        <v>21</v>
      </c>
      <c r="J14" t="s">
        <v>66</v>
      </c>
      <c r="K14" s="1">
        <v>5</v>
      </c>
      <c r="L14" s="1">
        <v>4.5999999999999996</v>
      </c>
      <c r="M14" s="1">
        <v>4.8181818181818103</v>
      </c>
      <c r="N14" s="2">
        <v>14</v>
      </c>
      <c r="O14" s="2">
        <v>1</v>
      </c>
      <c r="P14" s="2">
        <v>7.1428571428570002</v>
      </c>
      <c r="Q14" t="str">
        <f t="shared" si="0"/>
        <v>L</v>
      </c>
      <c r="R14" t="str">
        <f t="shared" si="1"/>
        <v>10201</v>
      </c>
      <c r="S14" s="2">
        <f t="shared" si="2"/>
        <v>13</v>
      </c>
    </row>
    <row r="15" spans="1:19" x14ac:dyDescent="0.25">
      <c r="A15" t="s">
        <v>76</v>
      </c>
      <c r="B15" t="s">
        <v>77</v>
      </c>
      <c r="C15">
        <v>202410</v>
      </c>
      <c r="D15">
        <v>1</v>
      </c>
      <c r="E15" t="s">
        <v>78</v>
      </c>
      <c r="F15">
        <v>597</v>
      </c>
      <c r="G15" t="s">
        <v>19</v>
      </c>
      <c r="H15" t="s">
        <v>79</v>
      </c>
      <c r="I15" t="s">
        <v>21</v>
      </c>
      <c r="J15" t="s">
        <v>80</v>
      </c>
      <c r="K15" s="1">
        <v>4.1666666666666599</v>
      </c>
      <c r="L15" s="1">
        <v>4</v>
      </c>
      <c r="M15" s="1">
        <v>4.0909090909090899</v>
      </c>
      <c r="N15" s="2">
        <v>8</v>
      </c>
      <c r="O15" s="2">
        <v>2</v>
      </c>
      <c r="P15" s="2">
        <v>25</v>
      </c>
      <c r="Q15" t="str">
        <f t="shared" si="0"/>
        <v>S</v>
      </c>
      <c r="R15" t="str">
        <f t="shared" si="1"/>
        <v>10202</v>
      </c>
      <c r="S15" s="2">
        <f t="shared" si="2"/>
        <v>6</v>
      </c>
    </row>
    <row r="16" spans="1:19" x14ac:dyDescent="0.25">
      <c r="A16" t="s">
        <v>81</v>
      </c>
      <c r="B16" t="s">
        <v>82</v>
      </c>
      <c r="C16">
        <v>202410</v>
      </c>
      <c r="D16">
        <v>1</v>
      </c>
      <c r="E16" t="s">
        <v>78</v>
      </c>
      <c r="F16">
        <v>663</v>
      </c>
      <c r="G16" t="s">
        <v>19</v>
      </c>
      <c r="H16" t="s">
        <v>83</v>
      </c>
      <c r="I16" t="s">
        <v>21</v>
      </c>
      <c r="J16" t="s">
        <v>80</v>
      </c>
      <c r="K16" s="1">
        <v>3.6666666666666599</v>
      </c>
      <c r="L16" s="1">
        <v>3.9</v>
      </c>
      <c r="M16" s="1">
        <v>3.7727272727272698</v>
      </c>
      <c r="N16" s="2">
        <v>6</v>
      </c>
      <c r="O16" s="2">
        <v>2</v>
      </c>
      <c r="P16" s="2">
        <v>33.333333333333002</v>
      </c>
      <c r="Q16" t="str">
        <f t="shared" si="0"/>
        <v>M</v>
      </c>
      <c r="R16" t="str">
        <f t="shared" si="1"/>
        <v>10203</v>
      </c>
      <c r="S16" s="2">
        <f t="shared" si="2"/>
        <v>4</v>
      </c>
    </row>
    <row r="17" spans="1:19" x14ac:dyDescent="0.25">
      <c r="A17" t="s">
        <v>84</v>
      </c>
      <c r="B17" t="s">
        <v>85</v>
      </c>
      <c r="C17">
        <v>202410</v>
      </c>
      <c r="D17">
        <v>1</v>
      </c>
      <c r="E17" t="s">
        <v>78</v>
      </c>
      <c r="F17">
        <v>663</v>
      </c>
      <c r="G17" t="s">
        <v>47</v>
      </c>
      <c r="H17" t="s">
        <v>86</v>
      </c>
      <c r="I17" t="s">
        <v>21</v>
      </c>
      <c r="J17" t="s">
        <v>80</v>
      </c>
      <c r="K17" s="1">
        <v>5</v>
      </c>
      <c r="L17" s="1">
        <v>5</v>
      </c>
      <c r="M17" s="1">
        <v>5</v>
      </c>
      <c r="N17" s="2">
        <v>6</v>
      </c>
      <c r="O17" s="2">
        <v>1</v>
      </c>
      <c r="P17" s="2">
        <v>16.666666666666</v>
      </c>
      <c r="Q17" t="str">
        <f t="shared" si="0"/>
        <v>M</v>
      </c>
      <c r="R17" t="str">
        <f t="shared" si="1"/>
        <v>10204</v>
      </c>
      <c r="S17" s="2">
        <f t="shared" si="2"/>
        <v>5</v>
      </c>
    </row>
    <row r="18" spans="1:19" x14ac:dyDescent="0.25">
      <c r="A18" t="s">
        <v>87</v>
      </c>
      <c r="B18" t="s">
        <v>88</v>
      </c>
      <c r="C18">
        <v>202410</v>
      </c>
      <c r="D18">
        <v>1</v>
      </c>
      <c r="E18" t="s">
        <v>78</v>
      </c>
      <c r="F18">
        <v>663</v>
      </c>
      <c r="G18" t="s">
        <v>89</v>
      </c>
      <c r="H18" t="s">
        <v>90</v>
      </c>
      <c r="I18" t="s">
        <v>21</v>
      </c>
      <c r="J18" t="s">
        <v>80</v>
      </c>
      <c r="K18" s="1">
        <v>4.8472222222222197</v>
      </c>
      <c r="L18" s="1">
        <v>4.6500000000000004</v>
      </c>
      <c r="M18" s="1">
        <v>4.7575757575757498</v>
      </c>
      <c r="N18" s="2">
        <v>7</v>
      </c>
      <c r="O18" s="2">
        <v>4</v>
      </c>
      <c r="P18" s="2">
        <v>57.142857142856997</v>
      </c>
      <c r="Q18" t="str">
        <f t="shared" si="0"/>
        <v>J</v>
      </c>
      <c r="R18" t="str">
        <f t="shared" si="1"/>
        <v>10205</v>
      </c>
      <c r="S18" s="2">
        <f t="shared" si="2"/>
        <v>3</v>
      </c>
    </row>
    <row r="19" spans="1:19" x14ac:dyDescent="0.25">
      <c r="A19" t="s">
        <v>91</v>
      </c>
      <c r="B19" t="s">
        <v>92</v>
      </c>
      <c r="C19">
        <v>202410</v>
      </c>
      <c r="D19">
        <v>1</v>
      </c>
      <c r="E19" t="s">
        <v>78</v>
      </c>
      <c r="F19">
        <v>663</v>
      </c>
      <c r="G19" t="s">
        <v>93</v>
      </c>
      <c r="H19" t="s">
        <v>94</v>
      </c>
      <c r="I19" t="s">
        <v>21</v>
      </c>
      <c r="J19" t="s">
        <v>80</v>
      </c>
      <c r="K19" s="1">
        <v>5</v>
      </c>
      <c r="L19" s="1">
        <v>5</v>
      </c>
      <c r="M19" s="1">
        <v>5</v>
      </c>
      <c r="N19" s="2">
        <v>5</v>
      </c>
      <c r="O19" s="2">
        <v>2</v>
      </c>
      <c r="P19" s="2">
        <v>40</v>
      </c>
      <c r="Q19" t="str">
        <f t="shared" si="0"/>
        <v>J</v>
      </c>
      <c r="R19" t="str">
        <f t="shared" si="1"/>
        <v>10207</v>
      </c>
      <c r="S19" s="2">
        <f t="shared" si="2"/>
        <v>3</v>
      </c>
    </row>
    <row r="20" spans="1:19" x14ac:dyDescent="0.25">
      <c r="A20" t="s">
        <v>95</v>
      </c>
      <c r="B20" t="s">
        <v>96</v>
      </c>
      <c r="C20">
        <v>202410</v>
      </c>
      <c r="D20">
        <v>1</v>
      </c>
      <c r="E20" t="s">
        <v>97</v>
      </c>
      <c r="F20">
        <v>250</v>
      </c>
      <c r="G20" t="s">
        <v>19</v>
      </c>
      <c r="H20" t="s">
        <v>98</v>
      </c>
      <c r="I20" t="s">
        <v>21</v>
      </c>
      <c r="J20" t="s">
        <v>99</v>
      </c>
      <c r="K20" s="1">
        <v>4.5416666666666599</v>
      </c>
      <c r="L20" s="1">
        <v>4.75</v>
      </c>
      <c r="M20" s="1">
        <v>4.6363636363636296</v>
      </c>
      <c r="N20" s="2">
        <v>28</v>
      </c>
      <c r="O20" s="2">
        <v>4</v>
      </c>
      <c r="P20" s="2">
        <v>14.285714285714</v>
      </c>
      <c r="Q20" t="str">
        <f t="shared" si="0"/>
        <v>R</v>
      </c>
      <c r="R20" t="str">
        <f t="shared" si="1"/>
        <v>10209</v>
      </c>
      <c r="S20" s="2">
        <f t="shared" si="2"/>
        <v>24</v>
      </c>
    </row>
    <row r="21" spans="1:19" x14ac:dyDescent="0.25">
      <c r="A21" t="s">
        <v>100</v>
      </c>
      <c r="B21" t="s">
        <v>101</v>
      </c>
      <c r="C21">
        <v>202410</v>
      </c>
      <c r="D21">
        <v>1</v>
      </c>
      <c r="E21" t="s">
        <v>97</v>
      </c>
      <c r="F21">
        <v>331</v>
      </c>
      <c r="G21" t="s">
        <v>19</v>
      </c>
      <c r="H21" t="s">
        <v>102</v>
      </c>
      <c r="I21" t="s">
        <v>21</v>
      </c>
      <c r="J21" t="s">
        <v>99</v>
      </c>
      <c r="K21" s="1">
        <v>4.8333333333333304</v>
      </c>
      <c r="L21" s="1">
        <v>5</v>
      </c>
      <c r="M21" s="1">
        <v>4.9090909090909003</v>
      </c>
      <c r="N21" s="2">
        <v>29</v>
      </c>
      <c r="O21" s="2">
        <v>3</v>
      </c>
      <c r="P21" s="2">
        <v>10.344827586206</v>
      </c>
      <c r="Q21" t="str">
        <f t="shared" si="0"/>
        <v>K</v>
      </c>
      <c r="R21" t="str">
        <f t="shared" si="1"/>
        <v>10210</v>
      </c>
      <c r="S21" s="2">
        <f t="shared" si="2"/>
        <v>26</v>
      </c>
    </row>
    <row r="22" spans="1:19" x14ac:dyDescent="0.25">
      <c r="A22" t="s">
        <v>103</v>
      </c>
      <c r="B22" t="s">
        <v>104</v>
      </c>
      <c r="C22">
        <v>202410</v>
      </c>
      <c r="D22">
        <v>1</v>
      </c>
      <c r="E22" t="s">
        <v>105</v>
      </c>
      <c r="F22">
        <v>1301</v>
      </c>
      <c r="G22" t="s">
        <v>19</v>
      </c>
      <c r="H22" t="s">
        <v>106</v>
      </c>
      <c r="I22" t="s">
        <v>21</v>
      </c>
      <c r="J22" t="s">
        <v>99</v>
      </c>
      <c r="K22" s="1">
        <v>4.6666666666666599</v>
      </c>
      <c r="L22" s="1">
        <v>4.6761904761904702</v>
      </c>
      <c r="M22" s="1">
        <v>4.6709956709956701</v>
      </c>
      <c r="N22" s="2">
        <v>27</v>
      </c>
      <c r="O22" s="2">
        <v>7</v>
      </c>
      <c r="P22" s="2">
        <v>25.925925925925</v>
      </c>
      <c r="Q22" t="str">
        <f t="shared" si="0"/>
        <v>S</v>
      </c>
      <c r="R22" t="str">
        <f t="shared" si="1"/>
        <v>10212</v>
      </c>
      <c r="S22" s="2">
        <f t="shared" si="2"/>
        <v>20</v>
      </c>
    </row>
    <row r="23" spans="1:19" x14ac:dyDescent="0.25">
      <c r="A23" t="s">
        <v>107</v>
      </c>
      <c r="B23" t="s">
        <v>108</v>
      </c>
      <c r="C23">
        <v>202410</v>
      </c>
      <c r="D23">
        <v>1</v>
      </c>
      <c r="E23" t="s">
        <v>105</v>
      </c>
      <c r="F23">
        <v>324</v>
      </c>
      <c r="G23" t="s">
        <v>19</v>
      </c>
      <c r="H23" t="s">
        <v>109</v>
      </c>
      <c r="I23" t="s">
        <v>21</v>
      </c>
      <c r="J23" t="s">
        <v>99</v>
      </c>
      <c r="K23" s="1">
        <v>2.6666666666666599</v>
      </c>
      <c r="L23" s="1">
        <v>2.6</v>
      </c>
      <c r="M23" s="1">
        <v>2.63636363636363</v>
      </c>
      <c r="N23" s="2">
        <v>25</v>
      </c>
      <c r="O23" s="2">
        <v>1</v>
      </c>
      <c r="P23" s="2">
        <v>4</v>
      </c>
      <c r="Q23" t="str">
        <f t="shared" si="0"/>
        <v>S</v>
      </c>
      <c r="R23" t="str">
        <f t="shared" si="1"/>
        <v>10214</v>
      </c>
      <c r="S23" s="2">
        <f t="shared" si="2"/>
        <v>24</v>
      </c>
    </row>
    <row r="24" spans="1:19" x14ac:dyDescent="0.25">
      <c r="A24" t="s">
        <v>110</v>
      </c>
      <c r="B24" t="s">
        <v>111</v>
      </c>
      <c r="C24">
        <v>202410</v>
      </c>
      <c r="D24">
        <v>1</v>
      </c>
      <c r="E24" t="s">
        <v>105</v>
      </c>
      <c r="F24">
        <v>528</v>
      </c>
      <c r="G24" t="s">
        <v>19</v>
      </c>
      <c r="H24" t="s">
        <v>112</v>
      </c>
      <c r="I24" t="s">
        <v>21</v>
      </c>
      <c r="J24" t="s">
        <v>99</v>
      </c>
      <c r="K24" s="1">
        <v>5</v>
      </c>
      <c r="L24" s="1">
        <v>4.5199999999999996</v>
      </c>
      <c r="M24" s="1">
        <v>4.7818181818181804</v>
      </c>
      <c r="N24" s="2">
        <v>34</v>
      </c>
      <c r="O24" s="2">
        <v>5</v>
      </c>
      <c r="P24" s="2">
        <v>14.705882352941</v>
      </c>
      <c r="Q24" t="str">
        <f t="shared" si="0"/>
        <v>D</v>
      </c>
      <c r="R24" t="str">
        <f t="shared" si="1"/>
        <v>10215</v>
      </c>
      <c r="S24" s="2">
        <f t="shared" si="2"/>
        <v>29</v>
      </c>
    </row>
    <row r="25" spans="1:19" x14ac:dyDescent="0.25">
      <c r="A25" t="s">
        <v>113</v>
      </c>
      <c r="B25" t="s">
        <v>114</v>
      </c>
      <c r="C25">
        <v>202410</v>
      </c>
      <c r="D25">
        <v>1</v>
      </c>
      <c r="E25" t="s">
        <v>115</v>
      </c>
      <c r="F25">
        <v>539</v>
      </c>
      <c r="G25" t="s">
        <v>19</v>
      </c>
      <c r="H25" t="s">
        <v>116</v>
      </c>
      <c r="I25" t="s">
        <v>21</v>
      </c>
      <c r="J25" t="s">
        <v>99</v>
      </c>
      <c r="K25" s="1">
        <v>5</v>
      </c>
      <c r="L25" s="1">
        <v>5</v>
      </c>
      <c r="M25" s="1">
        <v>5</v>
      </c>
      <c r="N25" s="2">
        <v>17</v>
      </c>
      <c r="O25" s="2">
        <v>2</v>
      </c>
      <c r="P25" s="2">
        <v>11.764705882352001</v>
      </c>
      <c r="Q25" t="str">
        <f t="shared" si="0"/>
        <v>A</v>
      </c>
      <c r="R25" t="str">
        <f t="shared" si="1"/>
        <v>10216</v>
      </c>
      <c r="S25" s="2">
        <f t="shared" si="2"/>
        <v>15</v>
      </c>
    </row>
    <row r="26" spans="1:19" x14ac:dyDescent="0.25">
      <c r="A26" t="s">
        <v>117</v>
      </c>
      <c r="B26" t="s">
        <v>118</v>
      </c>
      <c r="C26">
        <v>202410</v>
      </c>
      <c r="D26">
        <v>1</v>
      </c>
      <c r="E26" t="s">
        <v>42</v>
      </c>
      <c r="F26">
        <v>497</v>
      </c>
      <c r="G26" t="s">
        <v>19</v>
      </c>
      <c r="H26" t="s">
        <v>119</v>
      </c>
      <c r="I26" t="s">
        <v>21</v>
      </c>
      <c r="J26" t="s">
        <v>44</v>
      </c>
      <c r="K26" s="1">
        <v>4.6428571428571397</v>
      </c>
      <c r="L26" s="1">
        <v>4.5999999999999899</v>
      </c>
      <c r="M26" s="1">
        <v>4.62337662337662</v>
      </c>
      <c r="N26" s="2">
        <v>26</v>
      </c>
      <c r="O26" s="2">
        <v>7</v>
      </c>
      <c r="P26" s="2">
        <v>26.923076923076</v>
      </c>
      <c r="Q26" t="str">
        <f t="shared" si="0"/>
        <v>L</v>
      </c>
      <c r="R26" t="str">
        <f t="shared" si="1"/>
        <v>10217</v>
      </c>
      <c r="S26" s="2">
        <f t="shared" si="2"/>
        <v>19</v>
      </c>
    </row>
    <row r="27" spans="1:19" x14ac:dyDescent="0.25">
      <c r="A27" t="s">
        <v>120</v>
      </c>
      <c r="B27" t="s">
        <v>121</v>
      </c>
      <c r="C27">
        <v>202410</v>
      </c>
      <c r="D27">
        <v>1</v>
      </c>
      <c r="E27" t="s">
        <v>122</v>
      </c>
      <c r="F27">
        <v>2301</v>
      </c>
      <c r="G27" t="s">
        <v>19</v>
      </c>
      <c r="H27" t="s">
        <v>123</v>
      </c>
      <c r="I27" t="s">
        <v>21</v>
      </c>
      <c r="J27" t="s">
        <v>124</v>
      </c>
      <c r="K27" s="1">
        <v>4.6666666666666599</v>
      </c>
      <c r="L27" s="1">
        <v>4.88</v>
      </c>
      <c r="M27" s="1">
        <v>4.7636363636363601</v>
      </c>
      <c r="N27" s="2">
        <v>32</v>
      </c>
      <c r="O27" s="2">
        <v>5</v>
      </c>
      <c r="P27" s="2">
        <v>15.625</v>
      </c>
      <c r="Q27" t="str">
        <f t="shared" si="0"/>
        <v>M</v>
      </c>
      <c r="R27" t="str">
        <f t="shared" si="1"/>
        <v>10218</v>
      </c>
      <c r="S27" s="2">
        <f t="shared" si="2"/>
        <v>27</v>
      </c>
    </row>
    <row r="28" spans="1:19" x14ac:dyDescent="0.25">
      <c r="A28" t="s">
        <v>125</v>
      </c>
      <c r="B28" t="s">
        <v>126</v>
      </c>
      <c r="C28">
        <v>202410</v>
      </c>
      <c r="D28">
        <v>1</v>
      </c>
      <c r="E28" t="s">
        <v>122</v>
      </c>
      <c r="F28">
        <v>310</v>
      </c>
      <c r="G28" t="s">
        <v>19</v>
      </c>
      <c r="H28" t="s">
        <v>127</v>
      </c>
      <c r="I28" t="s">
        <v>21</v>
      </c>
      <c r="J28" t="s">
        <v>124</v>
      </c>
      <c r="K28" s="1">
        <v>4.4166666666666599</v>
      </c>
      <c r="L28" s="1">
        <v>4.0999999999999996</v>
      </c>
      <c r="M28" s="1">
        <v>4.2727272727272698</v>
      </c>
      <c r="N28" s="2">
        <v>35</v>
      </c>
      <c r="O28" s="2">
        <v>2</v>
      </c>
      <c r="P28" s="2">
        <v>5.7142857142850003</v>
      </c>
      <c r="Q28" t="str">
        <f t="shared" si="0"/>
        <v>C</v>
      </c>
      <c r="R28" t="str">
        <f t="shared" si="1"/>
        <v>10219</v>
      </c>
      <c r="S28" s="2">
        <f t="shared" si="2"/>
        <v>33</v>
      </c>
    </row>
    <row r="29" spans="1:19" x14ac:dyDescent="0.25">
      <c r="A29" t="s">
        <v>128</v>
      </c>
      <c r="B29" t="s">
        <v>129</v>
      </c>
      <c r="C29">
        <v>202410</v>
      </c>
      <c r="D29">
        <v>1</v>
      </c>
      <c r="E29" t="s">
        <v>130</v>
      </c>
      <c r="F29">
        <v>346</v>
      </c>
      <c r="G29" t="s">
        <v>19</v>
      </c>
      <c r="H29" t="s">
        <v>131</v>
      </c>
      <c r="I29" t="s">
        <v>21</v>
      </c>
      <c r="J29" t="s">
        <v>124</v>
      </c>
      <c r="K29" s="1">
        <v>4.5714285714285703</v>
      </c>
      <c r="L29" s="1">
        <v>4.8</v>
      </c>
      <c r="M29" s="1">
        <v>4.6753246753246698</v>
      </c>
      <c r="N29" s="2">
        <v>37</v>
      </c>
      <c r="O29" s="2">
        <v>8</v>
      </c>
      <c r="P29" s="2">
        <v>21.621621621620999</v>
      </c>
      <c r="Q29" t="str">
        <f t="shared" si="0"/>
        <v>B</v>
      </c>
      <c r="R29" t="str">
        <f t="shared" si="1"/>
        <v>10220</v>
      </c>
      <c r="S29" s="2">
        <f t="shared" si="2"/>
        <v>29</v>
      </c>
    </row>
    <row r="30" spans="1:19" x14ac:dyDescent="0.25">
      <c r="A30" t="s">
        <v>132</v>
      </c>
      <c r="B30" t="s">
        <v>133</v>
      </c>
      <c r="C30">
        <v>202410</v>
      </c>
      <c r="D30">
        <v>1</v>
      </c>
      <c r="E30" t="s">
        <v>78</v>
      </c>
      <c r="F30">
        <v>697</v>
      </c>
      <c r="G30" t="s">
        <v>19</v>
      </c>
      <c r="H30" t="s">
        <v>134</v>
      </c>
      <c r="I30" t="s">
        <v>21</v>
      </c>
      <c r="J30" t="s">
        <v>80</v>
      </c>
      <c r="N30" s="2">
        <v>6</v>
      </c>
      <c r="O30" s="2">
        <v>0</v>
      </c>
      <c r="P30" s="2">
        <v>0</v>
      </c>
      <c r="Q30" t="str">
        <f t="shared" si="0"/>
        <v>K</v>
      </c>
      <c r="R30" t="str">
        <f t="shared" si="1"/>
        <v>10221</v>
      </c>
      <c r="S30" s="2">
        <f t="shared" si="2"/>
        <v>6</v>
      </c>
    </row>
    <row r="31" spans="1:19" x14ac:dyDescent="0.25">
      <c r="A31" t="s">
        <v>135</v>
      </c>
      <c r="B31" t="s">
        <v>136</v>
      </c>
      <c r="C31">
        <v>202410</v>
      </c>
      <c r="D31">
        <v>1</v>
      </c>
      <c r="E31" t="s">
        <v>137</v>
      </c>
      <c r="F31">
        <v>597</v>
      </c>
      <c r="G31" t="s">
        <v>19</v>
      </c>
      <c r="H31" t="s">
        <v>138</v>
      </c>
      <c r="I31" t="s">
        <v>139</v>
      </c>
      <c r="J31" t="s">
        <v>140</v>
      </c>
      <c r="K31" s="1">
        <v>4.625</v>
      </c>
      <c r="L31" s="1">
        <v>4.55</v>
      </c>
      <c r="M31" s="1">
        <v>4.5909090909090899</v>
      </c>
      <c r="N31" s="2">
        <v>13</v>
      </c>
      <c r="O31" s="2">
        <v>4</v>
      </c>
      <c r="P31" s="2">
        <v>30.769230769229999</v>
      </c>
      <c r="Q31" t="str">
        <f t="shared" si="0"/>
        <v>F</v>
      </c>
      <c r="R31" t="str">
        <f t="shared" si="1"/>
        <v>10222</v>
      </c>
      <c r="S31" s="2">
        <f t="shared" si="2"/>
        <v>9</v>
      </c>
    </row>
    <row r="32" spans="1:19" x14ac:dyDescent="0.25">
      <c r="A32" t="s">
        <v>141</v>
      </c>
      <c r="B32" t="s">
        <v>142</v>
      </c>
      <c r="C32">
        <v>202410</v>
      </c>
      <c r="D32">
        <v>1</v>
      </c>
      <c r="E32" t="s">
        <v>143</v>
      </c>
      <c r="F32">
        <v>2305</v>
      </c>
      <c r="G32" t="s">
        <v>19</v>
      </c>
      <c r="H32" t="s">
        <v>144</v>
      </c>
      <c r="I32" t="s">
        <v>139</v>
      </c>
      <c r="J32" t="s">
        <v>145</v>
      </c>
      <c r="K32" s="1">
        <v>4.1428571428571397</v>
      </c>
      <c r="L32" s="1">
        <v>4.0261904761904699</v>
      </c>
      <c r="M32" s="1">
        <v>4.0898268398268298</v>
      </c>
      <c r="N32" s="2">
        <v>32</v>
      </c>
      <c r="O32" s="2">
        <v>8</v>
      </c>
      <c r="P32" s="2">
        <v>25</v>
      </c>
      <c r="Q32" t="str">
        <f t="shared" si="0"/>
        <v>C</v>
      </c>
      <c r="R32" t="str">
        <f t="shared" si="1"/>
        <v>10223</v>
      </c>
      <c r="S32" s="2">
        <f t="shared" si="2"/>
        <v>24</v>
      </c>
    </row>
    <row r="33" spans="1:19" x14ac:dyDescent="0.25">
      <c r="A33" t="s">
        <v>146</v>
      </c>
      <c r="B33" t="s">
        <v>147</v>
      </c>
      <c r="C33">
        <v>202410</v>
      </c>
      <c r="D33">
        <v>1</v>
      </c>
      <c r="E33" t="s">
        <v>143</v>
      </c>
      <c r="F33">
        <v>2306</v>
      </c>
      <c r="G33" t="s">
        <v>19</v>
      </c>
      <c r="H33" t="s">
        <v>148</v>
      </c>
      <c r="I33" t="s">
        <v>139</v>
      </c>
      <c r="J33" t="s">
        <v>145</v>
      </c>
      <c r="K33" s="1">
        <v>4.9444444444444402</v>
      </c>
      <c r="L33" s="1">
        <v>5</v>
      </c>
      <c r="M33" s="1">
        <v>4.96969696969696</v>
      </c>
      <c r="N33" s="2">
        <v>38</v>
      </c>
      <c r="O33" s="2">
        <v>3</v>
      </c>
      <c r="P33" s="2">
        <v>7.8947368421049999</v>
      </c>
      <c r="Q33" t="str">
        <f t="shared" si="0"/>
        <v>O</v>
      </c>
      <c r="R33" t="str">
        <f t="shared" si="1"/>
        <v>10224</v>
      </c>
      <c r="S33" s="2">
        <f t="shared" si="2"/>
        <v>35</v>
      </c>
    </row>
    <row r="34" spans="1:19" x14ac:dyDescent="0.25">
      <c r="A34" t="s">
        <v>149</v>
      </c>
      <c r="B34" t="s">
        <v>150</v>
      </c>
      <c r="C34">
        <v>202410</v>
      </c>
      <c r="D34">
        <v>1</v>
      </c>
      <c r="E34" t="s">
        <v>143</v>
      </c>
      <c r="F34">
        <v>2306</v>
      </c>
      <c r="G34" t="s">
        <v>89</v>
      </c>
      <c r="H34" t="s">
        <v>151</v>
      </c>
      <c r="I34" t="s">
        <v>139</v>
      </c>
      <c r="J34" t="s">
        <v>145</v>
      </c>
      <c r="K34" s="1">
        <v>4.1666666666666599</v>
      </c>
      <c r="L34" s="1">
        <v>4.5999999999999996</v>
      </c>
      <c r="M34" s="1">
        <v>4.3636363636363598</v>
      </c>
      <c r="N34" s="2">
        <v>36</v>
      </c>
      <c r="O34" s="2">
        <v>2</v>
      </c>
      <c r="P34" s="2">
        <v>5.5555555555550002</v>
      </c>
      <c r="Q34" t="str">
        <f t="shared" si="0"/>
        <v>J</v>
      </c>
      <c r="R34" t="str">
        <f t="shared" si="1"/>
        <v>10225</v>
      </c>
      <c r="S34" s="2">
        <f t="shared" si="2"/>
        <v>34</v>
      </c>
    </row>
    <row r="35" spans="1:19" x14ac:dyDescent="0.25">
      <c r="A35" t="s">
        <v>152</v>
      </c>
      <c r="B35" t="s">
        <v>153</v>
      </c>
      <c r="C35">
        <v>202410</v>
      </c>
      <c r="D35">
        <v>1</v>
      </c>
      <c r="E35" t="s">
        <v>143</v>
      </c>
      <c r="F35">
        <v>497</v>
      </c>
      <c r="G35" t="s">
        <v>19</v>
      </c>
      <c r="H35" t="s">
        <v>154</v>
      </c>
      <c r="I35" t="s">
        <v>139</v>
      </c>
      <c r="J35" t="s">
        <v>145</v>
      </c>
      <c r="K35" s="1">
        <v>4.5</v>
      </c>
      <c r="L35" s="1">
        <v>4.5</v>
      </c>
      <c r="M35" s="1">
        <v>4.5</v>
      </c>
      <c r="N35" s="2">
        <v>10</v>
      </c>
      <c r="O35" s="2">
        <v>2</v>
      </c>
      <c r="P35" s="2">
        <v>20</v>
      </c>
      <c r="Q35" t="str">
        <f t="shared" si="0"/>
        <v>R</v>
      </c>
      <c r="R35" t="str">
        <f t="shared" si="1"/>
        <v>10226</v>
      </c>
      <c r="S35" s="2">
        <f t="shared" si="2"/>
        <v>8</v>
      </c>
    </row>
    <row r="36" spans="1:19" x14ac:dyDescent="0.25">
      <c r="A36" t="s">
        <v>155</v>
      </c>
      <c r="B36" t="s">
        <v>156</v>
      </c>
      <c r="C36">
        <v>202410</v>
      </c>
      <c r="D36">
        <v>1</v>
      </c>
      <c r="E36" t="s">
        <v>157</v>
      </c>
      <c r="F36">
        <v>690</v>
      </c>
      <c r="G36" t="s">
        <v>19</v>
      </c>
      <c r="H36" t="s">
        <v>158</v>
      </c>
      <c r="I36" t="s">
        <v>139</v>
      </c>
      <c r="J36" t="s">
        <v>140</v>
      </c>
      <c r="K36" s="1">
        <v>3.7</v>
      </c>
      <c r="L36" s="1">
        <v>4</v>
      </c>
      <c r="M36" s="1">
        <v>3.8363636363636302</v>
      </c>
      <c r="N36" s="2">
        <v>16</v>
      </c>
      <c r="O36" s="2">
        <v>5</v>
      </c>
      <c r="P36" s="2">
        <v>31.25</v>
      </c>
      <c r="Q36" t="str">
        <f t="shared" si="0"/>
        <v>C</v>
      </c>
      <c r="R36" t="str">
        <f t="shared" si="1"/>
        <v>10228</v>
      </c>
      <c r="S36" s="2">
        <f t="shared" si="2"/>
        <v>11</v>
      </c>
    </row>
    <row r="37" spans="1:19" x14ac:dyDescent="0.25">
      <c r="A37" t="s">
        <v>159</v>
      </c>
      <c r="B37" t="s">
        <v>160</v>
      </c>
      <c r="C37">
        <v>202410</v>
      </c>
      <c r="D37">
        <v>1</v>
      </c>
      <c r="E37" t="s">
        <v>64</v>
      </c>
      <c r="F37">
        <v>520</v>
      </c>
      <c r="G37" t="s">
        <v>19</v>
      </c>
      <c r="H37" t="s">
        <v>161</v>
      </c>
      <c r="I37" t="s">
        <v>21</v>
      </c>
      <c r="J37" t="s">
        <v>66</v>
      </c>
      <c r="K37" s="1">
        <v>4.5</v>
      </c>
      <c r="L37" s="1">
        <v>4.5</v>
      </c>
      <c r="M37" s="1">
        <v>4.5</v>
      </c>
      <c r="N37" s="2">
        <v>10</v>
      </c>
      <c r="O37" s="2">
        <v>2</v>
      </c>
      <c r="P37" s="2">
        <v>20</v>
      </c>
      <c r="Q37" t="str">
        <f t="shared" si="0"/>
        <v>E</v>
      </c>
      <c r="R37" t="str">
        <f t="shared" si="1"/>
        <v>10230</v>
      </c>
      <c r="S37" s="2">
        <f t="shared" si="2"/>
        <v>8</v>
      </c>
    </row>
    <row r="38" spans="1:19" x14ac:dyDescent="0.25">
      <c r="A38" t="s">
        <v>162</v>
      </c>
      <c r="B38" t="s">
        <v>163</v>
      </c>
      <c r="C38">
        <v>202410</v>
      </c>
      <c r="D38">
        <v>1</v>
      </c>
      <c r="E38" t="s">
        <v>157</v>
      </c>
      <c r="F38">
        <v>697</v>
      </c>
      <c r="G38" t="s">
        <v>19</v>
      </c>
      <c r="H38" t="s">
        <v>164</v>
      </c>
      <c r="I38" t="s">
        <v>139</v>
      </c>
      <c r="J38" t="s">
        <v>140</v>
      </c>
      <c r="K38" s="1">
        <v>3.6666666666666599</v>
      </c>
      <c r="L38" s="1">
        <v>4.0999999999999996</v>
      </c>
      <c r="M38" s="1">
        <v>3.8636363636363602</v>
      </c>
      <c r="N38" s="2">
        <v>11</v>
      </c>
      <c r="O38" s="2">
        <v>2</v>
      </c>
      <c r="P38" s="2">
        <v>18.181818181817999</v>
      </c>
      <c r="Q38" t="str">
        <f t="shared" si="0"/>
        <v>S</v>
      </c>
      <c r="R38" t="str">
        <f t="shared" si="1"/>
        <v>10231</v>
      </c>
      <c r="S38" s="2">
        <f t="shared" si="2"/>
        <v>9</v>
      </c>
    </row>
    <row r="39" spans="1:19" x14ac:dyDescent="0.25">
      <c r="A39" t="s">
        <v>165</v>
      </c>
      <c r="B39" t="s">
        <v>166</v>
      </c>
      <c r="C39">
        <v>202410</v>
      </c>
      <c r="D39">
        <v>1</v>
      </c>
      <c r="E39" t="s">
        <v>64</v>
      </c>
      <c r="F39">
        <v>522</v>
      </c>
      <c r="G39" t="s">
        <v>89</v>
      </c>
      <c r="H39" t="s">
        <v>167</v>
      </c>
      <c r="I39" t="s">
        <v>21</v>
      </c>
      <c r="J39" t="s">
        <v>66</v>
      </c>
      <c r="K39" s="1">
        <v>4.6666666666666599</v>
      </c>
      <c r="L39" s="1">
        <v>5</v>
      </c>
      <c r="M39" s="1">
        <v>4.8181818181818103</v>
      </c>
      <c r="N39" s="2">
        <v>6</v>
      </c>
      <c r="O39" s="2">
        <v>1</v>
      </c>
      <c r="P39" s="2">
        <v>16.666666666666</v>
      </c>
      <c r="Q39" t="str">
        <f t="shared" si="0"/>
        <v>D</v>
      </c>
      <c r="R39" t="str">
        <f t="shared" si="1"/>
        <v>10232</v>
      </c>
      <c r="S39" s="2">
        <f t="shared" si="2"/>
        <v>5</v>
      </c>
    </row>
    <row r="40" spans="1:19" x14ac:dyDescent="0.25">
      <c r="A40" t="s">
        <v>168</v>
      </c>
      <c r="B40" t="s">
        <v>169</v>
      </c>
      <c r="C40">
        <v>202410</v>
      </c>
      <c r="D40">
        <v>1</v>
      </c>
      <c r="E40" t="s">
        <v>64</v>
      </c>
      <c r="F40">
        <v>512</v>
      </c>
      <c r="G40" t="s">
        <v>89</v>
      </c>
      <c r="H40" t="s">
        <v>170</v>
      </c>
      <c r="I40" t="s">
        <v>21</v>
      </c>
      <c r="J40" t="s">
        <v>66</v>
      </c>
      <c r="K40" s="1">
        <v>3.0833333333333299</v>
      </c>
      <c r="L40" s="1">
        <v>4.3</v>
      </c>
      <c r="M40" s="1">
        <v>3.63636363636363</v>
      </c>
      <c r="N40" s="2">
        <v>8</v>
      </c>
      <c r="O40" s="2">
        <v>2</v>
      </c>
      <c r="P40" s="2">
        <v>25</v>
      </c>
      <c r="Q40" t="str">
        <f t="shared" si="0"/>
        <v>F</v>
      </c>
      <c r="R40" t="str">
        <f t="shared" si="1"/>
        <v>10233</v>
      </c>
      <c r="S40" s="2">
        <f t="shared" si="2"/>
        <v>6</v>
      </c>
    </row>
    <row r="41" spans="1:19" x14ac:dyDescent="0.25">
      <c r="A41" t="s">
        <v>171</v>
      </c>
      <c r="B41" t="s">
        <v>172</v>
      </c>
      <c r="C41">
        <v>202410</v>
      </c>
      <c r="D41">
        <v>1</v>
      </c>
      <c r="E41" t="s">
        <v>59</v>
      </c>
      <c r="F41">
        <v>506</v>
      </c>
      <c r="G41" t="s">
        <v>19</v>
      </c>
      <c r="H41" t="s">
        <v>173</v>
      </c>
      <c r="I41" t="s">
        <v>21</v>
      </c>
      <c r="J41" t="s">
        <v>61</v>
      </c>
      <c r="K41" s="1">
        <v>5</v>
      </c>
      <c r="L41" s="1">
        <v>4.9000000000000004</v>
      </c>
      <c r="M41" s="1">
        <v>4.9545454545454497</v>
      </c>
      <c r="N41" s="2">
        <v>10</v>
      </c>
      <c r="O41" s="2">
        <v>2</v>
      </c>
      <c r="P41" s="2">
        <v>20</v>
      </c>
      <c r="Q41" t="str">
        <f t="shared" si="0"/>
        <v>J</v>
      </c>
      <c r="R41" t="str">
        <f t="shared" si="1"/>
        <v>10234</v>
      </c>
      <c r="S41" s="2">
        <f t="shared" si="2"/>
        <v>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Winter Mini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Saroj Lamichhane</cp:lastModifiedBy>
  <dcterms:created xsi:type="dcterms:W3CDTF">2024-02-27T15:32:01Z</dcterms:created>
  <dcterms:modified xsi:type="dcterms:W3CDTF">2024-02-27T15:52:48Z</dcterms:modified>
</cp:coreProperties>
</file>