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5200" windowHeight="11850"/>
  </bookViews>
  <sheets>
    <sheet name="DASH" sheetId="2" r:id="rId1"/>
    <sheet name="Overall Report August Mini 2023" sheetId="1" r:id="rId2"/>
  </sheets>
  <definedNames>
    <definedName name="Slicer_1st_Initial">#N/A</definedName>
    <definedName name="Slicer_CRN">#N/A</definedName>
    <definedName name="Slicer_Teachers___Full_Name">#N/A</definedName>
  </definedNames>
  <calcPr calcId="0"/>
  <pivotCaches>
    <pivotCache cacheId="1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2" i="1" l="1"/>
  <c r="S2" i="1"/>
  <c r="R2" i="1"/>
</calcChain>
</file>

<file path=xl/sharedStrings.xml><?xml version="1.0" encoding="utf-8"?>
<sst xmlns="http://schemas.openxmlformats.org/spreadsheetml/2006/main" count="41" uniqueCount="39">
  <si>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</si>
  <si>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</si>
  <si>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</si>
  <si>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</si>
  <si>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</si>
  <si>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</si>
  <si>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</si>
  <si>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</si>
  <si>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</si>
  <si>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</si>
  <si>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</si>
  <si>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</si>
  <si>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</si>
  <si>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</si>
  <si>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</si>
  <si>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</si>
  <si>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</si>
  <si>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202370-70059</t>
  </si>
  <si>
    <t>70059 AgBusi Analysis &amp; Forecasting</t>
  </si>
  <si>
    <t>AEC</t>
  </si>
  <si>
    <t>01W</t>
  </si>
  <si>
    <t>Rafael Bakhtavoryan</t>
  </si>
  <si>
    <t>Ag Sciences &amp; Nat Resources</t>
  </si>
  <si>
    <t>Ag Science &amp; Natural Resources</t>
  </si>
  <si>
    <t>1st Initial</t>
  </si>
  <si>
    <t>CRN</t>
  </si>
  <si>
    <t>Not Responded</t>
  </si>
  <si>
    <t>Row Labels</t>
  </si>
  <si>
    <t>Grand Total</t>
  </si>
  <si>
    <t>Sum of Invited</t>
  </si>
  <si>
    <t>Sum of RespondentCount</t>
  </si>
  <si>
    <t>Sum of Not Responded</t>
  </si>
  <si>
    <t>Sum of OverallRespRate</t>
  </si>
  <si>
    <t>Sum of OverallNonRespRate</t>
  </si>
  <si>
    <t>Values</t>
  </si>
  <si>
    <t>Average of Instructor Score</t>
  </si>
  <si>
    <t>Average of Course Score</t>
  </si>
  <si>
    <t>Average of QEP Score</t>
  </si>
  <si>
    <t>Average of 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</si>
</sst>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2" fontId="17" fillId="33" borderId="0" xfId="0" applyNumberFormat="1" applyFont="1" applyFill="1"/>
    <xf numFmtId="0" fontId="17" fillId="33" borderId="0" xfId="0" applyFont="1" applyFill="1"/>
    <xf numFmtId="0" fontId="17" fillId="33" borderId="0" xfId="0" applyFont="1" applyFill="1" applyAlignment="1">
      <alignment horizontal="left"/>
    </xf>
    <xf numFmtId="0"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8">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Report-August Mini 2023 DASHBOARD.xlsx]DASH!PivotTable2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3.6666666666666599</c:v>
                </c:pt>
              </c:numCache>
            </c:numRef>
          </c:val>
          <c:extLst>
            <c:ext xmlns:c16="http://schemas.microsoft.com/office/drawing/2014/chart" uri="{C3380CC4-5D6E-409C-BE32-E72D297353CC}">
              <c16:uniqueId val="{00000000-B796-47DA-86EE-9C1EEFF907CE}"/>
            </c:ext>
          </c:extLst>
        </c:ser>
        <c:ser>
          <c:idx val="1"/>
          <c:order val="1"/>
          <c:tx>
            <c:strRef>
              <c:f>DASH!$H$3</c:f>
              <c:strCache>
                <c:ptCount val="1"/>
                <c:pt idx="0">
                  <c:v>Average of Course Score</c:v>
                </c:pt>
              </c:strCache>
            </c:strRef>
          </c:tx>
          <c:spPr>
            <a:solidFill>
              <a:schemeClr val="accent2"/>
            </a:solidFill>
            <a:ln>
              <a:noFill/>
            </a:ln>
            <a:effectLst/>
          </c:spPr>
          <c:invertIfNegative val="0"/>
          <c:dLbls>
            <c:delete val="1"/>
          </c:dLbls>
          <c:cat>
            <c:strRef>
              <c:f>DASH!$G$4</c:f>
              <c:strCache>
                <c:ptCount val="1"/>
                <c:pt idx="0">
                  <c:v>Total</c:v>
                </c:pt>
              </c:strCache>
            </c:strRef>
          </c:cat>
          <c:val>
            <c:numRef>
              <c:f>DASH!$H$4</c:f>
              <c:numCache>
                <c:formatCode>0.00</c:formatCode>
                <c:ptCount val="1"/>
                <c:pt idx="0">
                  <c:v>4</c:v>
                </c:pt>
              </c:numCache>
            </c:numRef>
          </c:val>
          <c:extLst>
            <c:ext xmlns:c16="http://schemas.microsoft.com/office/drawing/2014/chart" uri="{C3380CC4-5D6E-409C-BE32-E72D297353CC}">
              <c16:uniqueId val="{00000001-B796-47DA-86EE-9C1EEFF907CE}"/>
            </c:ext>
          </c:extLst>
        </c:ser>
        <c:ser>
          <c:idx val="2"/>
          <c:order val="2"/>
          <c:tx>
            <c:strRef>
              <c:f>DASH!$I$3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c:v>
                </c:pt>
              </c:numCache>
            </c:numRef>
          </c:val>
          <c:extLst>
            <c:ext xmlns:c16="http://schemas.microsoft.com/office/drawing/2014/chart" uri="{C3380CC4-5D6E-409C-BE32-E72D297353CC}">
              <c16:uniqueId val="{00000002-B796-47DA-86EE-9C1EEFF907CE}"/>
            </c:ext>
          </c:extLst>
        </c:ser>
        <c:ser>
          <c:idx val="3"/>
          <c:order val="3"/>
          <c:tx>
            <c:strRef>
              <c:f>DASH!$J$3</c:f>
              <c:strCache>
                <c:ptCount val="1"/>
                <c:pt idx="0">
                  <c:v>Average of Total Score</c:v>
                </c:pt>
              </c:strCache>
            </c:strRef>
          </c:tx>
          <c:spPr>
            <a:solidFill>
              <a:schemeClr val="accent4"/>
            </a:solidFill>
            <a:ln>
              <a:noFill/>
            </a:ln>
            <a:effectLst/>
          </c:spPr>
          <c:invertIfNegative val="0"/>
          <c:dLbls>
            <c:delete val="1"/>
          </c:dLbls>
          <c:cat>
            <c:strRef>
              <c:f>DASH!$G$4</c:f>
              <c:strCache>
                <c:ptCount val="1"/>
                <c:pt idx="0">
                  <c:v>Total</c:v>
                </c:pt>
              </c:strCache>
            </c:strRef>
          </c:cat>
          <c:val>
            <c:numRef>
              <c:f>DASH!$J$4</c:f>
              <c:numCache>
                <c:formatCode>0.00</c:formatCode>
                <c:ptCount val="1"/>
                <c:pt idx="0">
                  <c:v>3.86666666666666</c:v>
                </c:pt>
              </c:numCache>
            </c:numRef>
          </c:val>
          <c:extLst>
            <c:ext xmlns:c16="http://schemas.microsoft.com/office/drawing/2014/chart" uri="{C3380CC4-5D6E-409C-BE32-E72D297353CC}">
              <c16:uniqueId val="{00000003-B796-47DA-86EE-9C1EEFF907CE}"/>
            </c:ext>
          </c:extLst>
        </c:ser>
        <c:dLbls>
          <c:dLblPos val="inEnd"/>
          <c:showLegendKey val="0"/>
          <c:showVal val="1"/>
          <c:showCatName val="0"/>
          <c:showSerName val="0"/>
          <c:showPercent val="0"/>
          <c:showBubbleSize val="0"/>
        </c:dLbls>
        <c:gapWidth val="182"/>
        <c:axId val="486077216"/>
        <c:axId val="486082624"/>
      </c:barChart>
      <c:catAx>
        <c:axId val="486077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082624"/>
        <c:crosses val="autoZero"/>
        <c:auto val="1"/>
        <c:lblAlgn val="ctr"/>
        <c:lblOffset val="100"/>
        <c:noMultiLvlLbl val="0"/>
      </c:catAx>
      <c:valAx>
        <c:axId val="48608262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0772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Report-August Mini 2023 DASHBOARD.xlsx]DASH!PivotTable3</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DASH!$H$22</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DASH!$G$23:$G$24</c:f>
              <c:strCache>
                <c:ptCount val="2"/>
                <c:pt idx="0">
                  <c:v>Sum of OverallRespRate</c:v>
                </c:pt>
                <c:pt idx="1">
                  <c:v>Sum of OverallNonRespRate</c:v>
                </c:pt>
              </c:strCache>
            </c:strRef>
          </c:cat>
          <c:val>
            <c:numRef>
              <c:f>DASH!$H$23:$H$24</c:f>
              <c:numCache>
                <c:formatCode>General</c:formatCode>
                <c:ptCount val="2"/>
                <c:pt idx="0">
                  <c:v>40</c:v>
                </c:pt>
                <c:pt idx="1">
                  <c:v>60</c:v>
                </c:pt>
              </c:numCache>
            </c:numRef>
          </c:val>
          <c:extLst>
            <c:ext xmlns:c16="http://schemas.microsoft.com/office/drawing/2014/chart" uri="{C3380CC4-5D6E-409C-BE32-E72D297353CC}">
              <c16:uniqueId val="{00000000-108D-459E-8E6E-C7BA8BACBED1}"/>
            </c:ext>
          </c:extLst>
        </c:ser>
        <c:dLbls>
          <c:showLegendKey val="0"/>
          <c:showVal val="0"/>
          <c:showCatName val="0"/>
          <c:showSerName val="0"/>
          <c:showPercent val="0"/>
          <c:showBubbleSize val="0"/>
          <c:showLeaderLines val="1"/>
        </c:dLbls>
        <c:firstSliceAng val="0"/>
        <c:holeSize val="5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100012</xdr:colOff>
      <xdr:row>5</xdr:row>
      <xdr:rowOff>0</xdr:rowOff>
    </xdr:from>
    <xdr:to>
      <xdr:col>8</xdr:col>
      <xdr:colOff>157162</xdr:colOff>
      <xdr:row>19</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100012</xdr:colOff>
      <xdr:row>19</xdr:row>
      <xdr:rowOff>133350</xdr:rowOff>
    </xdr:from>
    <xdr:to>
      <xdr:col>8</xdr:col>
      <xdr:colOff>161925</xdr:colOff>
      <xdr:row>34</xdr:row>
      <xdr:rowOff>19050</xdr:rowOff>
    </xdr:to>
    <xdr:grpSp>
      <xdr:nvGrpSpPr>
        <xdr:cNvPr id="5" name="Group 4"/>
        <xdr:cNvGrpSpPr/>
      </xdr:nvGrpSpPr>
      <xdr:grpSpPr>
        <a:xfrm>
          <a:off x="6881812" y="3752850"/>
          <a:ext cx="3805238" cy="2743200"/>
          <a:chOff x="7634287" y="4886325"/>
          <a:chExt cx="4572000" cy="2743200"/>
        </a:xfrm>
      </xdr:grpSpPr>
      <xdr:graphicFrame macro="">
        <xdr:nvGraphicFramePr>
          <xdr:cNvPr id="3" name="Chart 2"/>
          <xdr:cNvGraphicFramePr/>
        </xdr:nvGraphicFramePr>
        <xdr:xfrm>
          <a:off x="7634287" y="4886325"/>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3">
        <xdr:nvSpPr>
          <xdr:cNvPr id="4" name="TextBox 3"/>
          <xdr:cNvSpPr txBox="1"/>
        </xdr:nvSpPr>
        <xdr:spPr>
          <a:xfrm>
            <a:off x="8636631" y="6105525"/>
            <a:ext cx="834466" cy="733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7331B95-C117-45A2-99A9-320B24625B3C}" type="TxLink">
              <a:rPr lang="en-US" sz="3500" b="1" i="0" u="none" strike="noStrike">
                <a:solidFill>
                  <a:srgbClr val="000000"/>
                </a:solidFill>
                <a:latin typeface="Calibri"/>
                <a:cs typeface="Calibri"/>
              </a:rPr>
              <a:t>40</a:t>
            </a:fld>
            <a:endParaRPr lang="en-US" sz="3500" b="1"/>
          </a:p>
        </xdr:txBody>
      </xdr:sp>
    </xdr:grpSp>
    <xdr:clientData/>
  </xdr:twoCellAnchor>
  <xdr:twoCellAnchor editAs="oneCell">
    <xdr:from>
      <xdr:col>8</xdr:col>
      <xdr:colOff>209550</xdr:colOff>
      <xdr:row>6</xdr:row>
      <xdr:rowOff>19050</xdr:rowOff>
    </xdr:from>
    <xdr:to>
      <xdr:col>9</xdr:col>
      <xdr:colOff>695325</xdr:colOff>
      <xdr:row>19</xdr:row>
      <xdr:rowOff>66675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0734675" y="11620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209550</xdr:colOff>
      <xdr:row>19</xdr:row>
      <xdr:rowOff>123825</xdr:rowOff>
    </xdr:from>
    <xdr:to>
      <xdr:col>9</xdr:col>
      <xdr:colOff>695325</xdr:colOff>
      <xdr:row>32</xdr:row>
      <xdr:rowOff>171450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0734675" y="37433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771525</xdr:colOff>
      <xdr:row>13</xdr:row>
      <xdr:rowOff>9525</xdr:rowOff>
    </xdr:from>
    <xdr:to>
      <xdr:col>11</xdr:col>
      <xdr:colOff>590550</xdr:colOff>
      <xdr:row>26</xdr:row>
      <xdr:rowOff>57150</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639675" y="2486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202.657239236112" createdVersion="6" refreshedVersion="6" minRefreshableVersion="3" recordCount="1">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70" maxValue="20237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520" maxValue="520"/>
    </cacheField>
    <cacheField name="Courses - CLASS_NUMBER" numFmtId="0">
      <sharedItems/>
    </cacheField>
    <cacheField name="Teachers - Full Name" numFmtId="0">
      <sharedItems count="1">
        <s v="Rafael Bakhtavoryan"/>
      </sharedItems>
    </cacheField>
    <cacheField name="School" numFmtId="0">
      <sharedItems/>
    </cacheField>
    <cacheField name="Department" numFmtId="0">
      <sharedItems/>
    </cacheField>
    <cacheField name="Instructor Score" numFmtId="0">
      <sharedItems containsSemiMixedTypes="0" containsString="0" containsNumber="1" minValue="3.6666666666666599" maxValue="3.6666666666666599"/>
    </cacheField>
    <cacheField name="Course Score" numFmtId="0">
      <sharedItems containsSemiMixedTypes="0" containsString="0" containsNumber="1" containsInteger="1" minValue="4" maxValue="4"/>
    </cacheField>
    <cacheField name="QEP Score" numFmtId="0">
      <sharedItems containsSemiMixedTypes="0" containsString="0" containsNumber="1" containsInteger="1" minValue="4" maxValue="4"/>
    </cacheField>
    <cacheField name="Total Score" numFmtId="0">
      <sharedItems containsSemiMixedTypes="0" containsString="0" containsNumber="1" minValue="3.86666666666666" maxValue="3.86666666666666"/>
    </cacheField>
    <cacheField name="Invited" numFmtId="0">
      <sharedItems containsSemiMixedTypes="0" containsString="0" containsNumber="1" containsInteger="1" minValue="5" maxValue="5"/>
    </cacheField>
    <cacheField name="RespondentCount" numFmtId="0">
      <sharedItems containsSemiMixedTypes="0" containsString="0" containsNumber="1" containsInteger="1" minValue="2" maxValue="2"/>
    </cacheField>
    <cacheField name="Response Rate" numFmtId="0">
      <sharedItems containsSemiMixedTypes="0" containsString="0" containsNumber="1" containsInteger="1" minValue="40" maxValue="40"/>
    </cacheField>
    <cacheField name="1st Initial" numFmtId="0">
      <sharedItems count="1">
        <s v="R"/>
      </sharedItems>
    </cacheField>
    <cacheField name="CRN" numFmtId="0">
      <sharedItems count="1">
        <s v="70059"/>
      </sharedItems>
    </cacheField>
    <cacheField name="Not Responded" numFmtId="0">
      <sharedItems containsSemiMixedTypes="0" containsString="0" containsNumber="1" containsInteger="1" minValue="3" maxValue="3"/>
    </cacheField>
    <cacheField name="OverallRespRate" numFmtId="0" formula=" (RespondentCount/Invited )*100" databaseField="0"/>
    <cacheField name="Overall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202370-70059"/>
    <s v="70059 AgBusi Analysis &amp; Forecasting"/>
    <n v="202370"/>
    <n v="1"/>
    <s v="AEC"/>
    <n v="520"/>
    <s v="01W"/>
    <x v="0"/>
    <s v="Ag Sciences &amp; Nat Resources"/>
    <s v="Ag Science &amp; Natural Resources"/>
    <n v="3.6666666666666599"/>
    <n v="4"/>
    <n v="4"/>
    <n v="3.86666666666666"/>
    <n v="5"/>
    <n v="2"/>
    <n v="40"/>
    <x v="0"/>
    <x v="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G22:H24" firstHeaderRow="1" firstDataRow="1" firstDataCol="1"/>
  <pivotFields count="22">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items count="2">
        <item x="0"/>
        <item t="default"/>
      </items>
    </pivotField>
    <pivotField showAll="0">
      <items count="2">
        <item x="0"/>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0">
    <format dxfId="66">
      <pivotArea type="all" dataOnly="0" outline="0" fieldPosition="0"/>
    </format>
    <format dxfId="65">
      <pivotArea outline="0" collapsedLevelsAreSubtotals="1" fieldPosition="0"/>
    </format>
    <format dxfId="64">
      <pivotArea field="-2" type="button" dataOnly="0" labelOnly="1" outline="0" axis="axisRow" fieldPosition="0"/>
    </format>
    <format dxfId="63">
      <pivotArea dataOnly="0" labelOnly="1" outline="0" fieldPosition="0">
        <references count="1">
          <reference field="4294967294" count="2">
            <x v="0"/>
            <x v="1"/>
          </reference>
        </references>
      </pivotArea>
    </format>
    <format dxfId="62">
      <pivotArea dataOnly="0" labelOnly="1" grandCol="1" outline="0" axis="axisCol" fieldPosition="0"/>
    </format>
    <format dxfId="61">
      <pivotArea type="all" dataOnly="0" outline="0" fieldPosition="0"/>
    </format>
    <format dxfId="60">
      <pivotArea outline="0" collapsedLevelsAreSubtotals="1" fieldPosition="0"/>
    </format>
    <format dxfId="59">
      <pivotArea field="-2" type="button" dataOnly="0" labelOnly="1" outline="0" axis="axisRow" fieldPosition="0"/>
    </format>
    <format dxfId="58">
      <pivotArea dataOnly="0" labelOnly="1" outline="0" fieldPosition="0">
        <references count="1">
          <reference field="4294967294" count="2">
            <x v="0"/>
            <x v="1"/>
          </reference>
        </references>
      </pivotArea>
    </format>
    <format dxfId="57">
      <pivotArea dataOnly="0" labelOnly="1" grandCol="1" outline="0" axis="axisCol" fieldPosition="0"/>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G3:J4" firstHeaderRow="0" firstDataRow="1" firstDataCol="0"/>
  <pivotFields count="22">
    <pivotField showAll="0"/>
    <pivotField showAll="0"/>
    <pivotField showAll="0"/>
    <pivotField showAll="0"/>
    <pivotField showAll="0"/>
    <pivotField showAll="0"/>
    <pivotField showAll="0"/>
    <pivotField showAll="0">
      <items count="2">
        <item x="0"/>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2">
        <item x="0"/>
        <item t="default"/>
      </items>
    </pivotField>
    <pivotField showAll="0">
      <items count="2">
        <item x="0"/>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9">
    <format dxfId="87">
      <pivotArea type="all" dataOnly="0" outline="0" fieldPosition="0"/>
    </format>
    <format dxfId="86">
      <pivotArea outline="0" collapsedLevelsAreSubtotals="1" fieldPosition="0"/>
    </format>
    <format dxfId="85">
      <pivotArea dataOnly="0" labelOnly="1" outline="0" fieldPosition="0">
        <references count="1">
          <reference field="4294967294" count="4">
            <x v="0"/>
            <x v="1"/>
            <x v="2"/>
            <x v="3"/>
          </reference>
        </references>
      </pivotArea>
    </format>
    <format dxfId="72">
      <pivotArea type="all" dataOnly="0" outline="0" fieldPosition="0"/>
    </format>
    <format dxfId="71">
      <pivotArea outline="0" collapsedLevelsAreSubtotals="1" fieldPosition="0"/>
    </format>
    <format dxfId="70">
      <pivotArea dataOnly="0" labelOnly="1" outline="0" fieldPosition="0">
        <references count="1">
          <reference field="4294967294" count="4">
            <x v="0"/>
            <x v="1"/>
            <x v="2"/>
            <x v="3"/>
          </reference>
        </references>
      </pivotArea>
    </format>
    <format dxfId="69">
      <pivotArea type="all" dataOnly="0" outline="0" fieldPosition="0"/>
    </format>
    <format dxfId="68">
      <pivotArea outline="0" collapsedLevelsAreSubtotals="1" fieldPosition="0"/>
    </format>
    <format dxfId="67">
      <pivotArea dataOnly="0" labelOnly="1" outline="0" fieldPosition="0">
        <references count="1">
          <reference field="4294967294" count="4">
            <x v="0"/>
            <x v="1"/>
            <x v="2"/>
            <x v="3"/>
          </reference>
        </references>
      </pivotArea>
    </format>
  </formats>
  <chartFormats count="4">
    <chartFormat chart="2" format="8" series="1">
      <pivotArea type="data" outline="0" fieldPosition="0">
        <references count="1">
          <reference field="4294967294" count="1" selected="0">
            <x v="0"/>
          </reference>
        </references>
      </pivotArea>
    </chartFormat>
    <chartFormat chart="2" format="9" series="1">
      <pivotArea type="data" outline="0" fieldPosition="0">
        <references count="1">
          <reference field="4294967294" count="1" selected="0">
            <x v="1"/>
          </reference>
        </references>
      </pivotArea>
    </chartFormat>
    <chartFormat chart="2" format="10" series="1">
      <pivotArea type="data" outline="0" fieldPosition="0">
        <references count="1">
          <reference field="4294967294" count="1" selected="0">
            <x v="2"/>
          </reference>
        </references>
      </pivotArea>
    </chartFormat>
    <chartFormat chart="2"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5" firstHeaderRow="0" firstDataRow="1" firstDataCol="1"/>
  <pivotFields count="22">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dataField="1" showAll="0"/>
    <pivotField dataField="1" showAll="0"/>
    <pivotField showAll="0"/>
    <pivotField showAll="0">
      <items count="2">
        <item x="0"/>
        <item t="default"/>
      </items>
    </pivotField>
    <pivotField showAll="0">
      <items count="2">
        <item x="0"/>
        <item t="default"/>
      </items>
    </pivotField>
    <pivotField dataField="1" showAll="0"/>
    <pivotField dataField="1" dragToRow="0" dragToCol="0" dragToPage="0" showAll="0" defaultSubtotal="0"/>
    <pivotField dragToRow="0" dragToCol="0" dragToPage="0" showAll="0" defaultSubtotal="0"/>
  </pivotFields>
  <rowFields count="1">
    <field x="7"/>
  </rowFields>
  <rowItems count="2">
    <i>
      <x/>
    </i>
    <i t="grand">
      <x/>
    </i>
  </rowItems>
  <colFields count="1">
    <field x="-2"/>
  </colFields>
  <colItems count="4">
    <i>
      <x/>
    </i>
    <i i="1">
      <x v="1"/>
    </i>
    <i i="2">
      <x v="2"/>
    </i>
    <i i="3">
      <x v="3"/>
    </i>
  </colItems>
  <dataFields count="4">
    <dataField name="Sum of Invited" fld="14" baseField="7" baseItem="0"/>
    <dataField name="Sum of RespondentCount" fld="15" baseField="0" baseItem="0"/>
    <dataField name="Sum of Not Responded" fld="19" baseField="0" baseItem="0"/>
    <dataField name="Sum of OverallRespRate"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2" totalsRowShown="0">
  <autoFilter ref="A1:T2"/>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4"/>
  <sheetViews>
    <sheetView tabSelected="1" topLeftCell="C1" workbookViewId="0">
      <selection activeCell="M27" sqref="M27"/>
    </sheetView>
  </sheetViews>
  <sheetFormatPr defaultRowHeight="15" x14ac:dyDescent="0.25"/>
  <cols>
    <col min="1" max="1" width="19.28515625" bestFit="1" customWidth="1"/>
    <col min="2" max="2" width="14"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0.140625" customWidth="1"/>
    <col min="10" max="10" width="21" bestFit="1" customWidth="1"/>
  </cols>
  <sheetData>
    <row r="3" spans="1:10" x14ac:dyDescent="0.25">
      <c r="A3" s="1" t="s">
        <v>27</v>
      </c>
      <c r="B3" t="s">
        <v>29</v>
      </c>
      <c r="C3" t="s">
        <v>30</v>
      </c>
      <c r="D3" t="s">
        <v>31</v>
      </c>
      <c r="E3" t="s">
        <v>32</v>
      </c>
      <c r="G3" s="4" t="s">
        <v>35</v>
      </c>
      <c r="H3" s="4" t="s">
        <v>36</v>
      </c>
      <c r="I3" s="4" t="s">
        <v>37</v>
      </c>
      <c r="J3" s="4" t="s">
        <v>38</v>
      </c>
    </row>
    <row r="4" spans="1:10" x14ac:dyDescent="0.25">
      <c r="A4" s="2" t="s">
        <v>21</v>
      </c>
      <c r="B4" s="3">
        <v>5</v>
      </c>
      <c r="C4" s="3">
        <v>2</v>
      </c>
      <c r="D4" s="3">
        <v>3</v>
      </c>
      <c r="E4" s="3">
        <v>40</v>
      </c>
      <c r="G4" s="4">
        <v>3.6666666666666599</v>
      </c>
      <c r="H4" s="4">
        <v>4</v>
      </c>
      <c r="I4" s="4">
        <v>4</v>
      </c>
      <c r="J4" s="4">
        <v>3.86666666666666</v>
      </c>
    </row>
    <row r="5" spans="1:10" x14ac:dyDescent="0.25">
      <c r="A5" s="2" t="s">
        <v>28</v>
      </c>
      <c r="B5" s="3">
        <v>5</v>
      </c>
      <c r="C5" s="3">
        <v>2</v>
      </c>
      <c r="D5" s="3">
        <v>3</v>
      </c>
      <c r="E5" s="3">
        <v>40</v>
      </c>
    </row>
    <row r="22" spans="7:8" x14ac:dyDescent="0.25">
      <c r="G22" s="5" t="s">
        <v>34</v>
      </c>
      <c r="H22" s="5"/>
    </row>
    <row r="23" spans="7:8" x14ac:dyDescent="0.25">
      <c r="G23" s="6" t="s">
        <v>32</v>
      </c>
      <c r="H23" s="7">
        <v>40</v>
      </c>
    </row>
    <row r="24" spans="7:8" x14ac:dyDescent="0.25">
      <c r="G24" s="6" t="s">
        <v>33</v>
      </c>
      <c r="H24" s="7">
        <v>60</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zoomScale="145" zoomScaleNormal="145" workbookViewId="0">
      <selection sqref="A1:T2"/>
    </sheetView>
  </sheetViews>
  <sheetFormatPr defaultRowHeight="15" x14ac:dyDescent="0.25"/>
  <cols>
    <col min="1" max="1" width="18" customWidth="1"/>
    <col min="2" max="2" width="13.5703125" customWidth="1"/>
    <col min="4" max="4" width="12.85546875" customWidth="1"/>
    <col min="5" max="5" width="23" customWidth="1"/>
    <col min="6" max="6" width="26.140625" customWidth="1"/>
    <col min="7" max="7" width="24.42578125" customWidth="1"/>
    <col min="8" max="8" width="20" customWidth="1"/>
    <col min="10" max="10" width="12.5703125" customWidth="1"/>
    <col min="11" max="11" width="15.7109375" customWidth="1"/>
    <col min="12" max="12" width="13.140625" customWidth="1"/>
    <col min="13" max="13" width="10.85546875" customWidth="1"/>
    <col min="14" max="14" width="11.5703125" customWidth="1"/>
    <col min="16" max="16" width="17.42578125" customWidth="1"/>
    <col min="17" max="17" width="14.7109375" customWidth="1"/>
    <col min="18" max="18" width="10" customWidth="1"/>
    <col min="20" max="20" width="15.425781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24</v>
      </c>
      <c r="S1" t="s">
        <v>25</v>
      </c>
      <c r="T1" t="s">
        <v>26</v>
      </c>
    </row>
    <row r="2" spans="1:20" x14ac:dyDescent="0.25">
      <c r="A2" t="s">
        <v>17</v>
      </c>
      <c r="B2" t="s">
        <v>18</v>
      </c>
      <c r="C2">
        <v>202370</v>
      </c>
      <c r="D2">
        <v>1</v>
      </c>
      <c r="E2" t="s">
        <v>19</v>
      </c>
      <c r="F2">
        <v>520</v>
      </c>
      <c r="G2" t="s">
        <v>20</v>
      </c>
      <c r="H2" t="s">
        <v>21</v>
      </c>
      <c r="I2" t="s">
        <v>22</v>
      </c>
      <c r="J2" t="s">
        <v>23</v>
      </c>
      <c r="K2">
        <v>3.6666666666666599</v>
      </c>
      <c r="L2">
        <v>4</v>
      </c>
      <c r="M2">
        <v>4</v>
      </c>
      <c r="N2">
        <v>3.86666666666666</v>
      </c>
      <c r="O2">
        <v>5</v>
      </c>
      <c r="P2">
        <v>2</v>
      </c>
      <c r="Q2">
        <v>40</v>
      </c>
      <c r="R2" t="str">
        <f>LEFT(H2,1)</f>
        <v>R</v>
      </c>
      <c r="S2" t="str">
        <f>LEFT(B2,5)</f>
        <v>70059</v>
      </c>
      <c r="T2">
        <f>O2-P2</f>
        <v>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5" ma:contentTypeDescription="Create a new document." ma:contentTypeScope="" ma:versionID="6ffc88fc5a53f86fbbec383a6bcfaa0b">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bf98f88299b1c4a6f2476eaade0c0862"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714a9a-dd44-4489-9557-ce2f8cbb15c1" xsi:nil="true"/>
  </documentManagement>
</p:properties>
</file>

<file path=customXml/itemProps1.xml><?xml version="1.0" encoding="utf-8"?>
<ds:datastoreItem xmlns:ds="http://schemas.openxmlformats.org/officeDocument/2006/customXml" ds:itemID="{9D4BBDF0-02D9-490C-8509-6AA194A5F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598291-95D1-4132-93D4-10D324CB5451}">
  <ds:schemaRefs>
    <ds:schemaRef ds:uri="http://schemas.microsoft.com/sharepoint/v3/contenttype/forms"/>
  </ds:schemaRefs>
</ds:datastoreItem>
</file>

<file path=customXml/itemProps3.xml><?xml version="1.0" encoding="utf-8"?>
<ds:datastoreItem xmlns:ds="http://schemas.openxmlformats.org/officeDocument/2006/customXml" ds:itemID="{D964D009-25D8-47C5-93E0-D6AD43259267}">
  <ds:schemaRefs>
    <ds:schemaRef ds:uri="http://purl.org/dc/elements/1.1/"/>
    <ds:schemaRef ds:uri="http://www.w3.org/XML/1998/namespace"/>
    <ds:schemaRef ds:uri="http://purl.org/dc/terms/"/>
    <ds:schemaRef ds:uri="http://schemas.microsoft.com/office/2006/documentManagement/types"/>
    <ds:schemaRef ds:uri="39714a9a-dd44-4489-9557-ce2f8cbb15c1"/>
    <ds:schemaRef ds:uri="http://schemas.microsoft.com/office/infopath/2007/PartnerControls"/>
    <ds:schemaRef ds:uri="f14571cd-addf-4749-956a-df2df5a846e3"/>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August Mini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2023-10-03T20:43:46Z</dcterms:created>
  <dcterms:modified xsi:type="dcterms:W3CDTF">2023-10-03T21:07:59Z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