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texasamcommerce-my.sharepoint.com/personal/saroj_lamichhane_tamuc_edu/Documents/Documents/Saroj's Files and Documentation/_WORDPRESS REPORT DASHBOARD/2022-23/"/>
    </mc:Choice>
  </mc:AlternateContent>
  <bookViews>
    <workbookView xWindow="0" yWindow="0" windowWidth="25200" windowHeight="11850"/>
  </bookViews>
  <sheets>
    <sheet name="DASH" sheetId="2" r:id="rId1"/>
    <sheet name="Overall Report May Mini 2023" sheetId="1" r:id="rId2"/>
  </sheets>
  <definedNames>
    <definedName name="Slicer_1st_Initial">#N/A</definedName>
    <definedName name="Slicer_CRN">#N/A</definedName>
    <definedName name="Slicer_Teachers___Full_Name">#N/A</definedName>
  </definedNames>
  <calcPr calcId="0"/>
  <pivotCaches>
    <pivotCache cacheId="13"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 i="1"/>
  <c r="S3" i="1"/>
  <c r="S4" i="1"/>
  <c r="S5" i="1"/>
  <c r="S6" i="1"/>
  <c r="S7" i="1"/>
  <c r="S8" i="1"/>
  <c r="S9" i="1"/>
  <c r="S10" i="1"/>
  <c r="S11" i="1"/>
  <c r="S12" i="1"/>
  <c r="S13" i="1"/>
  <c r="S14" i="1"/>
  <c r="S15" i="1"/>
  <c r="S16" i="1"/>
  <c r="S17" i="1"/>
  <c r="S18" i="1"/>
  <c r="S19" i="1"/>
  <c r="S20" i="1"/>
  <c r="S21" i="1"/>
  <c r="S22" i="1"/>
  <c r="S23" i="1"/>
  <c r="S2" i="1"/>
  <c r="R3" i="1"/>
  <c r="R4" i="1"/>
  <c r="R5" i="1"/>
  <c r="R6" i="1"/>
  <c r="R7" i="1"/>
  <c r="R8" i="1"/>
  <c r="R9" i="1"/>
  <c r="R10" i="1"/>
  <c r="R11" i="1"/>
  <c r="R12" i="1"/>
  <c r="R13" i="1"/>
  <c r="R14" i="1"/>
  <c r="R15" i="1"/>
  <c r="R16" i="1"/>
  <c r="R17" i="1"/>
  <c r="R18" i="1"/>
  <c r="R19" i="1"/>
  <c r="R20" i="1"/>
  <c r="R21" i="1"/>
  <c r="R22" i="1"/>
  <c r="R23" i="1"/>
  <c r="R2" i="1"/>
</calcChain>
</file>

<file path=xl/sharedStrings.xml><?xml version="1.0" encoding="utf-8"?>
<sst xmlns="http://schemas.openxmlformats.org/spreadsheetml/2006/main" count="207" uniqueCount="125">
  <si>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</si>
  <si>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</si>
  <si>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</si>
  <si>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</si>
  <si>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</si>
  <si>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</si>
  <si>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</si>
  <si>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</si>
  <si>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</si>
  <si>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</si>
  <si>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</si>
  <si>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</si>
  <si>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</si>
  <si>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</si>
  <si>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</si>
  <si>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</si>
  <si>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</si>
  <si>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202330-30200</t>
  </si>
  <si>
    <t>30200 Automata Theory</t>
  </si>
  <si>
    <t>CSCI</t>
  </si>
  <si>
    <t>01W</t>
  </si>
  <si>
    <t>Sang Suh</t>
  </si>
  <si>
    <t>Science &amp; Engineering</t>
  </si>
  <si>
    <t>Computer Science &amp; Info Sys</t>
  </si>
  <si>
    <t>202330-30201</t>
  </si>
  <si>
    <t>30201 Automata Theory</t>
  </si>
  <si>
    <t>02W</t>
  </si>
  <si>
    <t>202330-30203</t>
  </si>
  <si>
    <t>30203 Issues in Education</t>
  </si>
  <si>
    <t>EDCI</t>
  </si>
  <si>
    <t>Susan Williams</t>
  </si>
  <si>
    <t>Education &amp; Human Services</t>
  </si>
  <si>
    <t>Curriculum and Instruction</t>
  </si>
  <si>
    <t>202330-30204</t>
  </si>
  <si>
    <t>30204 What Tchrs Need Classrm Assess</t>
  </si>
  <si>
    <t>Julie Mills</t>
  </si>
  <si>
    <t>202330-30207</t>
  </si>
  <si>
    <t>30207 GLB/Survey of Exceptionalities</t>
  </si>
  <si>
    <t>SPED</t>
  </si>
  <si>
    <t>Michelle Hanks</t>
  </si>
  <si>
    <t>Psychology &amp; Special Education</t>
  </si>
  <si>
    <t>202330-30208</t>
  </si>
  <si>
    <t>30208 United States Government</t>
  </si>
  <si>
    <t>PSCI</t>
  </si>
  <si>
    <t>Ayal Feinberg</t>
  </si>
  <si>
    <t>Humanities, Social Sci &amp; Arts</t>
  </si>
  <si>
    <t>Political Science</t>
  </si>
  <si>
    <t>202330-30209</t>
  </si>
  <si>
    <t>30209 Texas Government</t>
  </si>
  <si>
    <t>Jangsup Choi</t>
  </si>
  <si>
    <t>202330-30320</t>
  </si>
  <si>
    <t>30320 PR, Crisis Comm and Change</t>
  </si>
  <si>
    <t>ALC</t>
  </si>
  <si>
    <t>01B</t>
  </si>
  <si>
    <t>Maggie Pfeiffer Salem</t>
  </si>
  <si>
    <t>Ag Sciences &amp; Nat Resources</t>
  </si>
  <si>
    <t>Ag Science &amp; Natural Resources</t>
  </si>
  <si>
    <t>202330-30323</t>
  </si>
  <si>
    <t>30323 Ag Price Theory</t>
  </si>
  <si>
    <t>AEC</t>
  </si>
  <si>
    <t>Rafael Bakhtavoryan</t>
  </si>
  <si>
    <t>202330-30325</t>
  </si>
  <si>
    <t>30325 Child Welfare</t>
  </si>
  <si>
    <t>SWK</t>
  </si>
  <si>
    <t>Lyndsey Norris</t>
  </si>
  <si>
    <t>Social Work</t>
  </si>
  <si>
    <t>202330-30327</t>
  </si>
  <si>
    <t>30327 Study Abroad</t>
  </si>
  <si>
    <t>Rebecca Judd</t>
  </si>
  <si>
    <t>202330-30328</t>
  </si>
  <si>
    <t>30328 Polish Politics &amp; Society</t>
  </si>
  <si>
    <t>Robert Rodriguez</t>
  </si>
  <si>
    <t>202330-30329</t>
  </si>
  <si>
    <t>30329 Stud Teachg in Mexico</t>
  </si>
  <si>
    <t>ELED</t>
  </si>
  <si>
    <t>91E</t>
  </si>
  <si>
    <t>Ana Castillo</t>
  </si>
  <si>
    <t>Laura Slay</t>
  </si>
  <si>
    <t>202330-30331</t>
  </si>
  <si>
    <t>30331 Career Development</t>
  </si>
  <si>
    <t>LNTC</t>
  </si>
  <si>
    <t>Tony Lee</t>
  </si>
  <si>
    <t>Higher Edu &amp; Learning Technol</t>
  </si>
  <si>
    <t>202330-30334</t>
  </si>
  <si>
    <t>30334 US-Aesthetics</t>
  </si>
  <si>
    <t>PHIL</t>
  </si>
  <si>
    <t>William Bolin</t>
  </si>
  <si>
    <t>Literature &amp; Languages</t>
  </si>
  <si>
    <t>202330-30335</t>
  </si>
  <si>
    <t>30335 Farm to Fork</t>
  </si>
  <si>
    <t>FDSC</t>
  </si>
  <si>
    <t>Robert Williams</t>
  </si>
  <si>
    <t>202330-30336</t>
  </si>
  <si>
    <t>30336 Leading Effective Schools</t>
  </si>
  <si>
    <t>EDAD</t>
  </si>
  <si>
    <t>Sharonda Pruitt</t>
  </si>
  <si>
    <t>Educational Leadership</t>
  </si>
  <si>
    <t>202330-30340</t>
  </si>
  <si>
    <t>30340 Teaching Language Online</t>
  </si>
  <si>
    <t>ENG</t>
  </si>
  <si>
    <t>Dongmei Cheng</t>
  </si>
  <si>
    <t>202330-30341</t>
  </si>
  <si>
    <t>30341 Politics and Economy in Korea</t>
  </si>
  <si>
    <t>202330-30347</t>
  </si>
  <si>
    <t>30347 Intgrg Multicul &amp; Soc Just Lit</t>
  </si>
  <si>
    <t>Juan Araujo</t>
  </si>
  <si>
    <t>202330-30388</t>
  </si>
  <si>
    <t>30388 Future of Blk Ldship In HIED</t>
  </si>
  <si>
    <t>HIED</t>
  </si>
  <si>
    <t>Dimitra Smith</t>
  </si>
  <si>
    <t>1st Initial</t>
  </si>
  <si>
    <t>CRN</t>
  </si>
  <si>
    <t>Not Responded</t>
  </si>
  <si>
    <t>Row Labels</t>
  </si>
  <si>
    <t>Grand Total</t>
  </si>
  <si>
    <t>Sum of Invited</t>
  </si>
  <si>
    <t>Sum of RespondentCount</t>
  </si>
  <si>
    <t>Sum of Not Responded</t>
  </si>
  <si>
    <t>Sum of OverallRespRate</t>
  </si>
  <si>
    <t>Sum of OverallNonRespRate</t>
  </si>
  <si>
    <t>Average of Total Score</t>
  </si>
  <si>
    <t>Average of QEP Score</t>
  </si>
  <si>
    <t>Average of Instructor Score</t>
  </si>
  <si>
    <t>Average of Course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</si>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</sst>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33" borderId="0" xfId="0" applyNumberFormat="1" applyFont="1" applyFill="1"/>
    <xf numFmtId="1" fontId="17" fillId="33" borderId="0" xfId="0" applyNumberFormat="1" applyFont="1" applyFill="1"/>
    <xf numFmtId="1" fontId="17" fillId="33" borderId="0" xfId="0" applyNumberFormat="1" applyFont="1" applyFill="1" applyAlignment="1">
      <alignment horizontal="left"/>
    </xf>
    <xf numFmtId="0" fontId="0" fillId="33" borderId="0" xfId="0" applyFill="1"/>
    <xf numFmtId="0" fontId="0" fillId="33" borderId="0" xfId="0" applyFont="1" applyFill="1"/>
    <xf numFmtId="0" fontId="17" fillId="33" borderId="0" xfId="0" applyFont="1" applyFill="1"/>
    <xf numFmtId="0" fontId="0"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716">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pivotCacheDefinition" Target="pivotCache/pivotCacheDefinition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Report-May Mini 2023 DASHBOARD.xlsx]DASH!PivotTable2</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6"/>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7"/>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DASH!$G$3</c:f>
              <c:strCache>
                <c:ptCount val="1"/>
                <c:pt idx="0">
                  <c:v>Average of Total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DASH!$G$4</c:f>
              <c:numCache>
                <c:formatCode>0.00</c:formatCode>
                <c:ptCount val="1"/>
                <c:pt idx="0">
                  <c:v>4.6644444444444453</c:v>
                </c:pt>
              </c:numCache>
            </c:numRef>
          </c:val>
          <c:extLst>
            <c:ext xmlns:c16="http://schemas.microsoft.com/office/drawing/2014/chart" uri="{C3380CC4-5D6E-409C-BE32-E72D297353CC}">
              <c16:uniqueId val="{00000000-48BC-4833-8174-B52AD9353C5A}"/>
            </c:ext>
          </c:extLst>
        </c:ser>
        <c:ser>
          <c:idx val="1"/>
          <c:order val="1"/>
          <c:tx>
            <c:strRef>
              <c:f>DASH!$H$3</c:f>
              <c:strCache>
                <c:ptCount val="1"/>
                <c:pt idx="0">
                  <c:v>Average of QEP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DASH!$H$4</c:f>
              <c:numCache>
                <c:formatCode>0.00</c:formatCode>
                <c:ptCount val="1"/>
                <c:pt idx="0">
                  <c:v>4.6366666666666667</c:v>
                </c:pt>
              </c:numCache>
            </c:numRef>
          </c:val>
          <c:extLst>
            <c:ext xmlns:c16="http://schemas.microsoft.com/office/drawing/2014/chart" uri="{C3380CC4-5D6E-409C-BE32-E72D297353CC}">
              <c16:uniqueId val="{00000001-48BC-4833-8174-B52AD9353C5A}"/>
            </c:ext>
          </c:extLst>
        </c:ser>
        <c:ser>
          <c:idx val="2"/>
          <c:order val="2"/>
          <c:tx>
            <c:strRef>
              <c:f>DASH!$I$3</c:f>
              <c:strCache>
                <c:ptCount val="1"/>
                <c:pt idx="0">
                  <c:v>Average of Instructor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DASH!$I$4</c:f>
              <c:numCache>
                <c:formatCode>0.00</c:formatCode>
                <c:ptCount val="1"/>
                <c:pt idx="0">
                  <c:v>4.6727777777777773</c:v>
                </c:pt>
              </c:numCache>
            </c:numRef>
          </c:val>
          <c:extLst>
            <c:ext xmlns:c16="http://schemas.microsoft.com/office/drawing/2014/chart" uri="{C3380CC4-5D6E-409C-BE32-E72D297353CC}">
              <c16:uniqueId val="{00000002-48BC-4833-8174-B52AD9353C5A}"/>
            </c:ext>
          </c:extLst>
        </c:ser>
        <c:ser>
          <c:idx val="3"/>
          <c:order val="3"/>
          <c:tx>
            <c:strRef>
              <c:f>DASH!$J$3</c:f>
              <c:strCache>
                <c:ptCount val="1"/>
                <c:pt idx="0">
                  <c:v>Average of Course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DASH!$J$4</c:f>
              <c:numCache>
                <c:formatCode>0.00</c:formatCode>
                <c:ptCount val="1"/>
                <c:pt idx="0">
                  <c:v>4.677777777777778</c:v>
                </c:pt>
              </c:numCache>
            </c:numRef>
          </c:val>
          <c:extLst>
            <c:ext xmlns:c16="http://schemas.microsoft.com/office/drawing/2014/chart" uri="{C3380CC4-5D6E-409C-BE32-E72D297353CC}">
              <c16:uniqueId val="{00000003-48BC-4833-8174-B52AD9353C5A}"/>
            </c:ext>
          </c:extLst>
        </c:ser>
        <c:dLbls>
          <c:dLblPos val="inEnd"/>
          <c:showLegendKey val="0"/>
          <c:showVal val="1"/>
          <c:showCatName val="0"/>
          <c:showSerName val="0"/>
          <c:showPercent val="0"/>
          <c:showBubbleSize val="0"/>
        </c:dLbls>
        <c:gapWidth val="182"/>
        <c:axId val="1289103488"/>
        <c:axId val="1289104736"/>
      </c:barChart>
      <c:catAx>
        <c:axId val="128910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9104736"/>
        <c:crosses val="autoZero"/>
        <c:auto val="1"/>
        <c:lblAlgn val="ctr"/>
        <c:lblOffset val="100"/>
        <c:noMultiLvlLbl val="0"/>
      </c:catAx>
      <c:valAx>
        <c:axId val="12891047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91034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Report-May Mini 2023 DASHBOARD.xlsx]DASH!PivotTable3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 Rate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s>
    <c:plotArea>
      <c:layout/>
      <c:doughnutChart>
        <c:varyColors val="1"/>
        <c:ser>
          <c:idx val="0"/>
          <c:order val="0"/>
          <c:tx>
            <c:strRef>
              <c:f>DASH!$H$22</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DASH!$G$23:$G$24</c:f>
              <c:strCache>
                <c:ptCount val="2"/>
                <c:pt idx="0">
                  <c:v>Sum of OverallRespRate</c:v>
                </c:pt>
                <c:pt idx="1">
                  <c:v>Sum of OverallNonRespRate</c:v>
                </c:pt>
              </c:strCache>
            </c:strRef>
          </c:cat>
          <c:val>
            <c:numRef>
              <c:f>DASH!$H$23:$H$24</c:f>
              <c:numCache>
                <c:formatCode>0</c:formatCode>
                <c:ptCount val="2"/>
                <c:pt idx="0">
                  <c:v>34.736842105263158</c:v>
                </c:pt>
                <c:pt idx="1">
                  <c:v>65.26315789473685</c:v>
                </c:pt>
              </c:numCache>
            </c:numRef>
          </c:val>
          <c:extLst>
            <c:ext xmlns:c16="http://schemas.microsoft.com/office/drawing/2014/chart" uri="{C3380CC4-5D6E-409C-BE32-E72D297353CC}">
              <c16:uniqueId val="{00000000-73CF-43ED-844D-E46F0493133B}"/>
            </c:ext>
          </c:extLst>
        </c:ser>
        <c:dLbls>
          <c:showLegendKey val="0"/>
          <c:showVal val="0"/>
          <c:showCatName val="0"/>
          <c:showSerName val="0"/>
          <c:showPercent val="0"/>
          <c:showBubbleSize val="0"/>
          <c:showLeaderLines val="1"/>
        </c:dLbls>
        <c:firstSliceAng val="0"/>
        <c:holeSize val="40"/>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4761</xdr:colOff>
      <xdr:row>5</xdr:row>
      <xdr:rowOff>104775</xdr:rowOff>
    </xdr:from>
    <xdr:to>
      <xdr:col>9</xdr:col>
      <xdr:colOff>285749</xdr:colOff>
      <xdr:row>19</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xdr:colOff>
      <xdr:row>20</xdr:row>
      <xdr:rowOff>66675</xdr:rowOff>
    </xdr:from>
    <xdr:to>
      <xdr:col>9</xdr:col>
      <xdr:colOff>328612</xdr:colOff>
      <xdr:row>34</xdr:row>
      <xdr:rowOff>142875</xdr:rowOff>
    </xdr:to>
    <xdr:grpSp>
      <xdr:nvGrpSpPr>
        <xdr:cNvPr id="5" name="Group 4"/>
        <xdr:cNvGrpSpPr/>
      </xdr:nvGrpSpPr>
      <xdr:grpSpPr>
        <a:xfrm>
          <a:off x="8672512" y="3876675"/>
          <a:ext cx="3971925" cy="2743200"/>
          <a:chOff x="8853487" y="4762500"/>
          <a:chExt cx="4572000" cy="2743200"/>
        </a:xfrm>
      </xdr:grpSpPr>
      <xdr:graphicFrame macro="">
        <xdr:nvGraphicFramePr>
          <xdr:cNvPr id="3" name="Chart 2"/>
          <xdr:cNvGraphicFramePr/>
        </xdr:nvGraphicFramePr>
        <xdr:xfrm>
          <a:off x="8853487" y="4762500"/>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H23">
        <xdr:nvSpPr>
          <xdr:cNvPr id="4" name="TextBox 3"/>
          <xdr:cNvSpPr txBox="1"/>
        </xdr:nvSpPr>
        <xdr:spPr>
          <a:xfrm>
            <a:off x="10144124" y="6124575"/>
            <a:ext cx="534873" cy="3333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FA76F56-B901-4136-AEC1-54C1865BBAA8}" type="TxLink">
              <a:rPr lang="en-US" sz="1400" b="1" i="0" u="none" strike="noStrike">
                <a:solidFill>
                  <a:srgbClr val="000000"/>
                </a:solidFill>
                <a:latin typeface="Calibri"/>
                <a:cs typeface="Calibri"/>
              </a:rPr>
              <a:t>35</a:t>
            </a:fld>
            <a:endParaRPr lang="en-US" sz="1800" b="1"/>
          </a:p>
        </xdr:txBody>
      </xdr:sp>
    </xdr:grpSp>
    <xdr:clientData/>
  </xdr:twoCellAnchor>
  <xdr:twoCellAnchor editAs="oneCell">
    <xdr:from>
      <xdr:col>9</xdr:col>
      <xdr:colOff>457200</xdr:colOff>
      <xdr:row>5</xdr:row>
      <xdr:rowOff>85725</xdr:rowOff>
    </xdr:from>
    <xdr:to>
      <xdr:col>10</xdr:col>
      <xdr:colOff>762000</xdr:colOff>
      <xdr:row>18</xdr:row>
      <xdr:rowOff>133350</xdr:rowOff>
    </xdr:to>
    <mc:AlternateContent xmlns:mc="http://schemas.openxmlformats.org/markup-compatibility/2006">
      <mc:Choice xmlns:a14="http://schemas.microsoft.com/office/drawing/2010/main" Requires="a14">
        <xdr:graphicFrame macro="">
          <xdr:nvGraphicFramePr>
            <xdr:cNvPr id="6"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2773025" y="10382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495300</xdr:colOff>
      <xdr:row>19</xdr:row>
      <xdr:rowOff>19050</xdr:rowOff>
    </xdr:from>
    <xdr:to>
      <xdr:col>10</xdr:col>
      <xdr:colOff>800100</xdr:colOff>
      <xdr:row>32</xdr:row>
      <xdr:rowOff>66675</xdr:rowOff>
    </xdr:to>
    <mc:AlternateContent xmlns:mc="http://schemas.openxmlformats.org/markup-compatibility/2006">
      <mc:Choice xmlns:a14="http://schemas.microsoft.com/office/drawing/2010/main" Requires="a14">
        <xdr:graphicFrame macro="">
          <xdr:nvGraphicFramePr>
            <xdr:cNvPr id="7"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12811125" y="36385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504825</xdr:colOff>
      <xdr:row>32</xdr:row>
      <xdr:rowOff>142875</xdr:rowOff>
    </xdr:from>
    <xdr:to>
      <xdr:col>10</xdr:col>
      <xdr:colOff>809625</xdr:colOff>
      <xdr:row>46</xdr:row>
      <xdr:rowOff>0</xdr:rowOff>
    </xdr:to>
    <mc:AlternateContent xmlns:mc="http://schemas.openxmlformats.org/markup-compatibility/2006">
      <mc:Choice xmlns:a14="http://schemas.microsoft.com/office/drawing/2010/main" Requires="a14">
        <xdr:graphicFrame macro="">
          <xdr:nvGraphicFramePr>
            <xdr:cNvPr id="8"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2820650" y="62388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5104.53409710648" createdVersion="6" refreshedVersion="6" minRefreshableVersion="3" recordCount="22">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330" maxValue="202330"/>
    </cacheField>
    <cacheField name="Part of Term" numFmtId="0">
      <sharedItems containsSemiMixedTypes="0" containsString="0" containsNumber="1" containsInteger="1" minValue="1" maxValue="1"/>
    </cacheField>
    <cacheField name="Courses - COURSE_CODE" numFmtId="0">
      <sharedItems/>
    </cacheField>
    <cacheField name="Courses - COURSE_NUMBER" numFmtId="0">
      <sharedItems containsSemiMixedTypes="0" containsString="0" containsNumber="1" containsInteger="1" minValue="346" maxValue="4311"/>
    </cacheField>
    <cacheField name="Courses - CLASS_NUMBER" numFmtId="0">
      <sharedItems/>
    </cacheField>
    <cacheField name="Teachers - Full Name" numFmtId="0">
      <sharedItems count="20">
        <s v="Sang Suh"/>
        <s v="Susan Williams"/>
        <s v="Julie Mills"/>
        <s v="Michelle Hanks"/>
        <s v="Ayal Feinberg"/>
        <s v="Jangsup Choi"/>
        <s v="Maggie Pfeiffer Salem"/>
        <s v="Rafael Bakhtavoryan"/>
        <s v="Lyndsey Norris"/>
        <s v="Rebecca Judd"/>
        <s v="Robert Rodriguez"/>
        <s v="Ana Castillo"/>
        <s v="Laura Slay"/>
        <s v="Tony Lee"/>
        <s v="William Bolin"/>
        <s v="Robert Williams"/>
        <s v="Sharonda Pruitt"/>
        <s v="Dongmei Cheng"/>
        <s v="Juan Araujo"/>
        <s v="Dimitra Smith"/>
      </sharedItems>
    </cacheField>
    <cacheField name="School" numFmtId="0">
      <sharedItems/>
    </cacheField>
    <cacheField name="Department" numFmtId="0">
      <sharedItems/>
    </cacheField>
    <cacheField name="Instructor Score" numFmtId="0">
      <sharedItems containsString="0" containsBlank="1" containsNumber="1" minValue="4" maxValue="5" count="14">
        <n v="4.54"/>
        <n v="4.28"/>
        <n v="4.67"/>
        <n v="4.6100000000000003"/>
        <n v="4.8600000000000003"/>
        <n v="4"/>
        <n v="4.33"/>
        <n v="4.5599999999999996"/>
        <n v="5"/>
        <n v="4.8"/>
        <n v="4.6900000000000004"/>
        <m/>
        <n v="4.47"/>
        <n v="4.63"/>
      </sharedItems>
    </cacheField>
    <cacheField name="Course Score" numFmtId="0">
      <sharedItems containsString="0" containsBlank="1" containsNumber="1" minValue="4" maxValue="5" count="15">
        <n v="4.53"/>
        <n v="4.26"/>
        <n v="4.68"/>
        <n v="4.5999999999999996"/>
        <n v="4.9800000000000004"/>
        <n v="4"/>
        <n v="4.5"/>
        <n v="4.63"/>
        <n v="5"/>
        <n v="4.76"/>
        <n v="4.57"/>
        <m/>
        <n v="4.67"/>
        <n v="4.9000000000000004"/>
        <n v="4.5199999999999996"/>
      </sharedItems>
    </cacheField>
    <cacheField name="QEP Score" numFmtId="0">
      <sharedItems containsString="0" containsBlank="1" containsNumber="1" minValue="3.75" maxValue="5" count="13">
        <n v="4.55"/>
        <n v="4.3"/>
        <n v="4.5999999999999996"/>
        <n v="4.33"/>
        <n v="4.97"/>
        <n v="4"/>
        <n v="3.75"/>
        <n v="4.71"/>
        <n v="5"/>
        <n v="4.8"/>
        <m/>
        <n v="4.67"/>
        <n v="4.63"/>
      </sharedItems>
    </cacheField>
    <cacheField name="Total Score" numFmtId="0">
      <sharedItems containsString="0" containsBlank="1" containsNumber="1" minValue="4" maxValue="5" count="16">
        <n v="4.54"/>
        <n v="4.28"/>
        <n v="4.6500000000000004"/>
        <n v="4.53"/>
        <n v="4.93"/>
        <n v="4"/>
        <n v="4.2300000000000004"/>
        <n v="4.62"/>
        <n v="5"/>
        <n v="4.79"/>
        <n v="4.7300000000000004"/>
        <m/>
        <n v="4.67"/>
        <n v="4.55"/>
        <n v="4.87"/>
        <n v="4.57"/>
      </sharedItems>
    </cacheField>
    <cacheField name="Invited" numFmtId="0">
      <sharedItems containsSemiMixedTypes="0" containsString="0" containsNumber="1" containsInteger="1" minValue="5" maxValue="33"/>
    </cacheField>
    <cacheField name="RespondentCount" numFmtId="0">
      <sharedItems containsSemiMixedTypes="0" containsString="0" containsNumber="1" containsInteger="1" minValue="0" maxValue="19"/>
    </cacheField>
    <cacheField name="Response Rate" numFmtId="0">
      <sharedItems containsSemiMixedTypes="0" containsString="0" containsNumber="1" minValue="0" maxValue="70"/>
    </cacheField>
    <cacheField name="1st Initial" numFmtId="0">
      <sharedItems count="9">
        <s v="S"/>
        <s v="J"/>
        <s v="M"/>
        <s v="A"/>
        <s v="R"/>
        <s v="L"/>
        <s v="T"/>
        <s v="W"/>
        <s v="D"/>
      </sharedItems>
    </cacheField>
    <cacheField name="CRN" numFmtId="0">
      <sharedItems count="21">
        <s v="30200"/>
        <s v="30201"/>
        <s v="30203"/>
        <s v="30204"/>
        <s v="30207"/>
        <s v="30208"/>
        <s v="30209"/>
        <s v="30320"/>
        <s v="30323"/>
        <s v="30325"/>
        <s v="30327"/>
        <s v="30328"/>
        <s v="30329"/>
        <s v="30331"/>
        <s v="30334"/>
        <s v="30335"/>
        <s v="30336"/>
        <s v="30340"/>
        <s v="30341"/>
        <s v="30347"/>
        <s v="30388"/>
      </sharedItems>
    </cacheField>
    <cacheField name="Not Responded" numFmtId="0">
      <sharedItems containsSemiMixedTypes="0" containsString="0" containsNumber="1" containsInteger="1" minValue="2" maxValue="23"/>
    </cacheField>
    <cacheField name="OverallRespRate" numFmtId="0" formula=" (RespondentCount/Invited )*100" databaseField="0"/>
    <cacheField name="OverallNonRespRate" numFmtId="0" formula="100-OverallRespRat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2">
  <r>
    <s v="202330-30200"/>
    <s v="30200 Automata Theory"/>
    <n v="202330"/>
    <n v="1"/>
    <s v="CSCI"/>
    <n v="549"/>
    <s v="01W"/>
    <x v="0"/>
    <s v="Science &amp; Engineering"/>
    <s v="Computer Science &amp; Info Sys"/>
    <x v="0"/>
    <x v="0"/>
    <x v="0"/>
    <x v="0"/>
    <n v="32"/>
    <n v="19"/>
    <n v="59.38"/>
    <x v="0"/>
    <x v="0"/>
    <n v="13"/>
  </r>
  <r>
    <s v="202330-30201"/>
    <s v="30201 Automata Theory"/>
    <n v="202330"/>
    <n v="1"/>
    <s v="CSCI"/>
    <n v="549"/>
    <s v="02W"/>
    <x v="0"/>
    <s v="Science &amp; Engineering"/>
    <s v="Computer Science &amp; Info Sys"/>
    <x v="1"/>
    <x v="1"/>
    <x v="1"/>
    <x v="1"/>
    <n v="33"/>
    <n v="10"/>
    <n v="30.3"/>
    <x v="0"/>
    <x v="1"/>
    <n v="23"/>
  </r>
  <r>
    <s v="202330-30203"/>
    <s v="30203 Issues in Education"/>
    <n v="202330"/>
    <n v="1"/>
    <s v="EDCI"/>
    <n v="500"/>
    <s v="01W"/>
    <x v="1"/>
    <s v="Education &amp; Human Services"/>
    <s v="Curriculum and Instruction"/>
    <x v="2"/>
    <x v="2"/>
    <x v="2"/>
    <x v="2"/>
    <n v="16"/>
    <n v="11"/>
    <n v="68.75"/>
    <x v="0"/>
    <x v="2"/>
    <n v="5"/>
  </r>
  <r>
    <s v="202330-30204"/>
    <s v="30204 What Tchrs Need Classrm Assess"/>
    <n v="202330"/>
    <n v="1"/>
    <s v="EDCI"/>
    <n v="597"/>
    <s v="01W"/>
    <x v="2"/>
    <s v="Education &amp; Human Services"/>
    <s v="Curriculum and Instruction"/>
    <x v="3"/>
    <x v="3"/>
    <x v="3"/>
    <x v="3"/>
    <n v="6"/>
    <n v="3"/>
    <n v="50"/>
    <x v="1"/>
    <x v="3"/>
    <n v="3"/>
  </r>
  <r>
    <s v="202330-30207"/>
    <s v="30207 GLB/Survey of Exceptionalities"/>
    <n v="202330"/>
    <n v="1"/>
    <s v="SPED"/>
    <n v="346"/>
    <s v="01W"/>
    <x v="3"/>
    <s v="Education &amp; Human Services"/>
    <s v="Psychology &amp; Special Education"/>
    <x v="4"/>
    <x v="4"/>
    <x v="4"/>
    <x v="4"/>
    <n v="19"/>
    <n v="8"/>
    <n v="42.11"/>
    <x v="2"/>
    <x v="4"/>
    <n v="11"/>
  </r>
  <r>
    <s v="202330-30208"/>
    <s v="30208 United States Government"/>
    <n v="202330"/>
    <n v="1"/>
    <s v="PSCI"/>
    <n v="2305"/>
    <s v="01W"/>
    <x v="4"/>
    <s v="Humanities, Social Sci &amp; Arts"/>
    <s v="Political Science"/>
    <x v="5"/>
    <x v="5"/>
    <x v="5"/>
    <x v="5"/>
    <n v="8"/>
    <n v="1"/>
    <n v="12.5"/>
    <x v="3"/>
    <x v="5"/>
    <n v="7"/>
  </r>
  <r>
    <s v="202330-30209"/>
    <s v="30209 Texas Government"/>
    <n v="202330"/>
    <n v="1"/>
    <s v="PSCI"/>
    <n v="2306"/>
    <s v="01W"/>
    <x v="5"/>
    <s v="Humanities, Social Sci &amp; Arts"/>
    <s v="Political Science"/>
    <x v="6"/>
    <x v="6"/>
    <x v="6"/>
    <x v="6"/>
    <n v="18"/>
    <n v="2"/>
    <n v="11.11"/>
    <x v="1"/>
    <x v="6"/>
    <n v="16"/>
  </r>
  <r>
    <s v="202330-30320"/>
    <s v="30320 PR, Crisis Comm and Change"/>
    <n v="202330"/>
    <n v="1"/>
    <s v="ALC"/>
    <n v="4311"/>
    <s v="01B"/>
    <x v="6"/>
    <s v="Ag Sciences &amp; Nat Resources"/>
    <s v="Ag Science &amp; Natural Resources"/>
    <x v="7"/>
    <x v="7"/>
    <x v="7"/>
    <x v="7"/>
    <n v="12"/>
    <n v="6"/>
    <n v="50"/>
    <x v="2"/>
    <x v="7"/>
    <n v="6"/>
  </r>
  <r>
    <s v="202330-30323"/>
    <s v="30323 Ag Price Theory"/>
    <n v="202330"/>
    <n v="1"/>
    <s v="AEC"/>
    <n v="347"/>
    <s v="01W"/>
    <x v="7"/>
    <s v="Ag Sciences &amp; Nat Resources"/>
    <s v="Ag Science &amp; Natural Resources"/>
    <x v="8"/>
    <x v="8"/>
    <x v="8"/>
    <x v="8"/>
    <n v="12"/>
    <n v="3"/>
    <n v="25"/>
    <x v="4"/>
    <x v="8"/>
    <n v="9"/>
  </r>
  <r>
    <s v="202330-30325"/>
    <s v="30325 Child Welfare"/>
    <n v="202330"/>
    <n v="1"/>
    <s v="SWK"/>
    <n v="362"/>
    <s v="01W"/>
    <x v="8"/>
    <s v="Education &amp; Human Services"/>
    <s v="Social Work"/>
    <x v="9"/>
    <x v="9"/>
    <x v="9"/>
    <x v="9"/>
    <n v="15"/>
    <n v="5"/>
    <n v="33.33"/>
    <x v="5"/>
    <x v="9"/>
    <n v="10"/>
  </r>
  <r>
    <s v="202330-30327"/>
    <s v="30327 Study Abroad"/>
    <n v="202330"/>
    <n v="1"/>
    <s v="SWK"/>
    <n v="592"/>
    <s v="01W"/>
    <x v="9"/>
    <s v="Education &amp; Human Services"/>
    <s v="Social Work"/>
    <x v="10"/>
    <x v="10"/>
    <x v="8"/>
    <x v="10"/>
    <n v="10"/>
    <n v="7"/>
    <n v="70"/>
    <x v="4"/>
    <x v="10"/>
    <n v="3"/>
  </r>
  <r>
    <s v="202330-30328"/>
    <s v="30328 Polish Politics &amp; Society"/>
    <n v="202330"/>
    <n v="1"/>
    <s v="PSCI"/>
    <n v="497"/>
    <s v="01W"/>
    <x v="10"/>
    <s v="Humanities, Social Sci &amp; Arts"/>
    <s v="Political Science"/>
    <x v="8"/>
    <x v="8"/>
    <x v="8"/>
    <x v="8"/>
    <n v="10"/>
    <n v="2"/>
    <n v="20"/>
    <x v="4"/>
    <x v="11"/>
    <n v="8"/>
  </r>
  <r>
    <s v="202330-30329"/>
    <s v="30329 Stud Teachg in Mexico"/>
    <n v="202330"/>
    <n v="1"/>
    <s v="ELED"/>
    <n v="497"/>
    <s v="91E"/>
    <x v="11"/>
    <s v="Education &amp; Human Services"/>
    <s v="Curriculum and Instruction"/>
    <x v="11"/>
    <x v="11"/>
    <x v="10"/>
    <x v="11"/>
    <n v="7"/>
    <n v="0"/>
    <n v="0"/>
    <x v="3"/>
    <x v="12"/>
    <n v="7"/>
  </r>
  <r>
    <s v="202330-30329"/>
    <s v="30329 Stud Teachg in Mexico"/>
    <n v="202330"/>
    <n v="1"/>
    <s v="ELED"/>
    <n v="497"/>
    <s v="91E"/>
    <x v="12"/>
    <s v="Education &amp; Human Services"/>
    <s v="Curriculum and Instruction"/>
    <x v="11"/>
    <x v="11"/>
    <x v="10"/>
    <x v="11"/>
    <n v="7"/>
    <n v="0"/>
    <n v="0"/>
    <x v="5"/>
    <x v="12"/>
    <n v="7"/>
  </r>
  <r>
    <s v="202330-30331"/>
    <s v="30331 Career Development"/>
    <n v="202330"/>
    <n v="1"/>
    <s v="LNTC"/>
    <n v="497"/>
    <s v="01W"/>
    <x v="13"/>
    <s v="Education &amp; Human Services"/>
    <s v="Higher Edu &amp; Learning Technol"/>
    <x v="2"/>
    <x v="12"/>
    <x v="11"/>
    <x v="12"/>
    <n v="18"/>
    <n v="3"/>
    <n v="16.670000000000002"/>
    <x v="6"/>
    <x v="13"/>
    <n v="15"/>
  </r>
  <r>
    <s v="202330-30334"/>
    <s v="30334 US-Aesthetics"/>
    <n v="202330"/>
    <n v="1"/>
    <s v="PHIL"/>
    <n v="362"/>
    <s v="01W"/>
    <x v="14"/>
    <s v="Humanities, Social Sci &amp; Arts"/>
    <s v="Literature &amp; Languages"/>
    <x v="8"/>
    <x v="8"/>
    <x v="8"/>
    <x v="8"/>
    <n v="7"/>
    <n v="4"/>
    <n v="57.14"/>
    <x v="7"/>
    <x v="14"/>
    <n v="3"/>
  </r>
  <r>
    <s v="202330-30335"/>
    <s v="30335 Farm to Fork"/>
    <n v="202330"/>
    <n v="1"/>
    <s v="FDSC"/>
    <n v="421"/>
    <s v="01W"/>
    <x v="15"/>
    <s v="Ag Sciences &amp; Nat Resources"/>
    <s v="Ag Science &amp; Natural Resources"/>
    <x v="11"/>
    <x v="11"/>
    <x v="10"/>
    <x v="11"/>
    <n v="7"/>
    <n v="0"/>
    <n v="0"/>
    <x v="4"/>
    <x v="15"/>
    <n v="7"/>
  </r>
  <r>
    <s v="202330-30336"/>
    <s v="30336 Leading Effective Schools"/>
    <n v="202330"/>
    <n v="1"/>
    <s v="EDAD"/>
    <n v="515"/>
    <s v="01W"/>
    <x v="16"/>
    <s v="Education &amp; Human Services"/>
    <s v="Educational Leadership"/>
    <x v="12"/>
    <x v="3"/>
    <x v="2"/>
    <x v="13"/>
    <n v="17"/>
    <n v="5"/>
    <n v="29.41"/>
    <x v="0"/>
    <x v="16"/>
    <n v="12"/>
  </r>
  <r>
    <s v="202330-30340"/>
    <s v="30340 Teaching Language Online"/>
    <n v="202330"/>
    <n v="1"/>
    <s v="ENG"/>
    <n v="697"/>
    <s v="01W"/>
    <x v="17"/>
    <s v="Humanities, Social Sci &amp; Arts"/>
    <s v="Literature &amp; Languages"/>
    <x v="8"/>
    <x v="13"/>
    <x v="12"/>
    <x v="14"/>
    <n v="6"/>
    <n v="4"/>
    <n v="66.67"/>
    <x v="8"/>
    <x v="17"/>
    <n v="2"/>
  </r>
  <r>
    <s v="202330-30341"/>
    <s v="30341 Politics and Economy in Korea"/>
    <n v="202330"/>
    <n v="1"/>
    <s v="PSCI"/>
    <n v="497"/>
    <s v="02W"/>
    <x v="5"/>
    <s v="Humanities, Social Sci &amp; Arts"/>
    <s v="Political Science"/>
    <x v="11"/>
    <x v="11"/>
    <x v="10"/>
    <x v="11"/>
    <n v="5"/>
    <n v="0"/>
    <n v="0"/>
    <x v="1"/>
    <x v="18"/>
    <n v="5"/>
  </r>
  <r>
    <s v="202330-30347"/>
    <s v="30347 Intgrg Multicul &amp; Soc Just Lit"/>
    <n v="202330"/>
    <n v="1"/>
    <s v="EDCI"/>
    <n v="597"/>
    <s v="02W"/>
    <x v="18"/>
    <s v="Education &amp; Human Services"/>
    <s v="Curriculum and Instruction"/>
    <x v="8"/>
    <x v="8"/>
    <x v="8"/>
    <x v="8"/>
    <n v="6"/>
    <n v="1"/>
    <n v="16.670000000000002"/>
    <x v="1"/>
    <x v="19"/>
    <n v="5"/>
  </r>
  <r>
    <s v="202330-30388"/>
    <s v="30388 Future of Blk Ldship In HIED"/>
    <n v="202330"/>
    <n v="1"/>
    <s v="HIED"/>
    <n v="697"/>
    <s v="01W"/>
    <x v="19"/>
    <s v="Education &amp; Human Services"/>
    <s v="Higher Edu &amp; Learning Technol"/>
    <x v="13"/>
    <x v="14"/>
    <x v="0"/>
    <x v="15"/>
    <n v="14"/>
    <n v="5"/>
    <n v="35.71"/>
    <x v="8"/>
    <x v="20"/>
    <n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3"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G22:H24" firstHeaderRow="1" firstDataRow="1" firstDataCol="1"/>
  <pivotFields count="22">
    <pivotField showAll="0"/>
    <pivotField showAll="0"/>
    <pivotField showAll="0"/>
    <pivotField showAll="0"/>
    <pivotField showAll="0"/>
    <pivotField showAll="0"/>
    <pivotField showAll="0"/>
    <pivotField showAll="0">
      <items count="21">
        <item x="11"/>
        <item x="4"/>
        <item x="19"/>
        <item x="17"/>
        <item x="5"/>
        <item x="18"/>
        <item x="2"/>
        <item x="12"/>
        <item x="8"/>
        <item x="6"/>
        <item x="3"/>
        <item x="7"/>
        <item x="9"/>
        <item x="10"/>
        <item x="15"/>
        <item x="0"/>
        <item x="16"/>
        <item x="1"/>
        <item x="13"/>
        <item x="14"/>
        <item t="default"/>
      </items>
    </pivotField>
    <pivotField showAll="0"/>
    <pivotField showAll="0"/>
    <pivotField showAll="0"/>
    <pivotField showAll="0"/>
    <pivotField showAll="0"/>
    <pivotField showAll="0"/>
    <pivotField showAll="0"/>
    <pivotField showAll="0"/>
    <pivotField showAll="0"/>
    <pivotField showAll="0">
      <items count="10">
        <item x="3"/>
        <item x="8"/>
        <item x="1"/>
        <item x="5"/>
        <item x="2"/>
        <item x="4"/>
        <item x="0"/>
        <item x="6"/>
        <item x="7"/>
        <item t="default"/>
      </items>
    </pivotField>
    <pivotField showAll="0">
      <items count="22">
        <item x="0"/>
        <item x="1"/>
        <item x="2"/>
        <item x="3"/>
        <item x="4"/>
        <item x="5"/>
        <item x="6"/>
        <item x="7"/>
        <item x="8"/>
        <item x="9"/>
        <item x="10"/>
        <item x="11"/>
        <item x="12"/>
        <item x="13"/>
        <item x="14"/>
        <item x="15"/>
        <item x="16"/>
        <item x="17"/>
        <item x="18"/>
        <item x="19"/>
        <item x="20"/>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0"/>
    <dataField name="Sum of OverallNonRespRate" fld="21" baseField="0" baseItem="0"/>
  </dataFields>
  <formats count="40">
    <format dxfId="1705">
      <pivotArea type="all" dataOnly="0" outline="0" fieldPosition="0"/>
    </format>
    <format dxfId="1704">
      <pivotArea outline="0" collapsedLevelsAreSubtotals="1" fieldPosition="0"/>
    </format>
    <format dxfId="1703">
      <pivotArea field="-2" type="button" dataOnly="0" labelOnly="1" outline="0" axis="axisRow" fieldPosition="0"/>
    </format>
    <format dxfId="1702">
      <pivotArea dataOnly="0" labelOnly="1" outline="0" fieldPosition="0">
        <references count="1">
          <reference field="4294967294" count="2">
            <x v="0"/>
            <x v="1"/>
          </reference>
        </references>
      </pivotArea>
    </format>
    <format dxfId="1701">
      <pivotArea dataOnly="0" labelOnly="1" grandCol="1" outline="0" axis="axisCol" fieldPosition="0"/>
    </format>
    <format dxfId="1700">
      <pivotArea type="all" dataOnly="0" outline="0" fieldPosition="0"/>
    </format>
    <format dxfId="1699">
      <pivotArea outline="0" collapsedLevelsAreSubtotals="1" fieldPosition="0"/>
    </format>
    <format dxfId="1698">
      <pivotArea field="-2" type="button" dataOnly="0" labelOnly="1" outline="0" axis="axisRow" fieldPosition="0"/>
    </format>
    <format dxfId="1697">
      <pivotArea dataOnly="0" labelOnly="1" outline="0" fieldPosition="0">
        <references count="1">
          <reference field="4294967294" count="2">
            <x v="0"/>
            <x v="1"/>
          </reference>
        </references>
      </pivotArea>
    </format>
    <format dxfId="1696">
      <pivotArea dataOnly="0" labelOnly="1" grandCol="1" outline="0" axis="axisCol" fieldPosition="0"/>
    </format>
    <format dxfId="1695">
      <pivotArea type="all" dataOnly="0" outline="0" fieldPosition="0"/>
    </format>
    <format dxfId="1694">
      <pivotArea outline="0" collapsedLevelsAreSubtotals="1" fieldPosition="0"/>
    </format>
    <format dxfId="1693">
      <pivotArea field="-2" type="button" dataOnly="0" labelOnly="1" outline="0" axis="axisRow" fieldPosition="0"/>
    </format>
    <format dxfId="1692">
      <pivotArea dataOnly="0" labelOnly="1" outline="0" fieldPosition="0">
        <references count="1">
          <reference field="4294967294" count="2">
            <x v="0"/>
            <x v="1"/>
          </reference>
        </references>
      </pivotArea>
    </format>
    <format dxfId="1691">
      <pivotArea dataOnly="0" labelOnly="1" grandCol="1" outline="0" axis="axisCol" fieldPosition="0"/>
    </format>
    <format dxfId="1564">
      <pivotArea type="all" dataOnly="0" outline="0" fieldPosition="0"/>
    </format>
    <format dxfId="1563">
      <pivotArea outline="0" collapsedLevelsAreSubtotals="1" fieldPosition="0"/>
    </format>
    <format dxfId="1562">
      <pivotArea field="-2" type="button" dataOnly="0" labelOnly="1" outline="0" axis="axisRow" fieldPosition="0"/>
    </format>
    <format dxfId="1561">
      <pivotArea dataOnly="0" labelOnly="1" outline="0" fieldPosition="0">
        <references count="1">
          <reference field="4294967294" count="2">
            <x v="0"/>
            <x v="1"/>
          </reference>
        </references>
      </pivotArea>
    </format>
    <format dxfId="1560">
      <pivotArea dataOnly="0" labelOnly="1" grandCol="1" outline="0" axis="axisCol" fieldPosition="0"/>
    </format>
    <format dxfId="1559">
      <pivotArea type="all" dataOnly="0" outline="0" fieldPosition="0"/>
    </format>
    <format dxfId="1558">
      <pivotArea outline="0" collapsedLevelsAreSubtotals="1" fieldPosition="0"/>
    </format>
    <format dxfId="1557">
      <pivotArea field="-2" type="button" dataOnly="0" labelOnly="1" outline="0" axis="axisRow" fieldPosition="0"/>
    </format>
    <format dxfId="1556">
      <pivotArea dataOnly="0" labelOnly="1" outline="0" fieldPosition="0">
        <references count="1">
          <reference field="4294967294" count="2">
            <x v="0"/>
            <x v="1"/>
          </reference>
        </references>
      </pivotArea>
    </format>
    <format dxfId="1555">
      <pivotArea dataOnly="0" labelOnly="1" grandCol="1" outline="0" axis="axisCol" fieldPosition="0"/>
    </format>
    <format dxfId="1414">
      <pivotArea type="all" dataOnly="0" outline="0" fieldPosition="0"/>
    </format>
    <format dxfId="1413">
      <pivotArea outline="0" collapsedLevelsAreSubtotals="1" fieldPosition="0"/>
    </format>
    <format dxfId="1412">
      <pivotArea field="-2" type="button" dataOnly="0" labelOnly="1" outline="0" axis="axisRow" fieldPosition="0"/>
    </format>
    <format dxfId="1411">
      <pivotArea dataOnly="0" labelOnly="1" outline="0" fieldPosition="0">
        <references count="1">
          <reference field="4294967294" count="2">
            <x v="0"/>
            <x v="1"/>
          </reference>
        </references>
      </pivotArea>
    </format>
    <format dxfId="1410">
      <pivotArea dataOnly="0" labelOnly="1" grandCol="1" outline="0" axis="axisCol" fieldPosition="0"/>
    </format>
    <format dxfId="1409">
      <pivotArea type="all" dataOnly="0" outline="0" fieldPosition="0"/>
    </format>
    <format dxfId="1408">
      <pivotArea outline="0" collapsedLevelsAreSubtotals="1" fieldPosition="0"/>
    </format>
    <format dxfId="1407">
      <pivotArea field="-2" type="button" dataOnly="0" labelOnly="1" outline="0" axis="axisRow" fieldPosition="0"/>
    </format>
    <format dxfId="1406">
      <pivotArea dataOnly="0" labelOnly="1" outline="0" fieldPosition="0">
        <references count="1">
          <reference field="4294967294" count="2">
            <x v="0"/>
            <x v="1"/>
          </reference>
        </references>
      </pivotArea>
    </format>
    <format dxfId="1405">
      <pivotArea dataOnly="0" labelOnly="1" grandCol="1" outline="0" axis="axisCol" fieldPosition="0"/>
    </format>
    <format dxfId="1404">
      <pivotArea type="all" dataOnly="0" outline="0" fieldPosition="0"/>
    </format>
    <format dxfId="1403">
      <pivotArea outline="0" collapsedLevelsAreSubtotals="1" fieldPosition="0"/>
    </format>
    <format dxfId="1402">
      <pivotArea field="-2" type="button" dataOnly="0" labelOnly="1" outline="0" axis="axisRow" fieldPosition="0"/>
    </format>
    <format dxfId="1401">
      <pivotArea dataOnly="0" labelOnly="1" outline="0" fieldPosition="0">
        <references count="1">
          <reference field="4294967294" count="2">
            <x v="0"/>
            <x v="1"/>
          </reference>
        </references>
      </pivotArea>
    </format>
    <format dxfId="1400">
      <pivotArea dataOnly="0" labelOnly="1" grandCol="1" outline="0" axis="axisCol" fieldPosition="0"/>
    </format>
  </format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G3:J4" firstHeaderRow="0" firstDataRow="1" firstDataCol="0"/>
  <pivotFields count="22">
    <pivotField showAll="0"/>
    <pivotField showAll="0"/>
    <pivotField showAll="0"/>
    <pivotField showAll="0"/>
    <pivotField showAll="0"/>
    <pivotField showAll="0"/>
    <pivotField showAll="0"/>
    <pivotField showAll="0">
      <items count="21">
        <item x="11"/>
        <item x="4"/>
        <item x="19"/>
        <item x="17"/>
        <item x="5"/>
        <item x="18"/>
        <item x="2"/>
        <item x="12"/>
        <item x="8"/>
        <item x="6"/>
        <item x="3"/>
        <item x="7"/>
        <item x="9"/>
        <item x="10"/>
        <item x="15"/>
        <item x="0"/>
        <item x="16"/>
        <item x="1"/>
        <item x="13"/>
        <item x="14"/>
        <item t="default"/>
      </items>
    </pivotField>
    <pivotField showAll="0"/>
    <pivotField showAll="0"/>
    <pivotField dataField="1" showAll="0">
      <items count="15">
        <item x="5"/>
        <item x="1"/>
        <item x="6"/>
        <item x="12"/>
        <item x="0"/>
        <item x="7"/>
        <item x="3"/>
        <item x="13"/>
        <item x="2"/>
        <item x="10"/>
        <item x="9"/>
        <item x="4"/>
        <item x="8"/>
        <item x="11"/>
        <item t="default"/>
      </items>
    </pivotField>
    <pivotField dataField="1" showAll="0">
      <items count="16">
        <item x="5"/>
        <item x="1"/>
        <item x="6"/>
        <item x="14"/>
        <item x="0"/>
        <item x="10"/>
        <item x="3"/>
        <item x="7"/>
        <item x="12"/>
        <item x="2"/>
        <item x="9"/>
        <item x="13"/>
        <item x="4"/>
        <item x="8"/>
        <item x="11"/>
        <item t="default"/>
      </items>
    </pivotField>
    <pivotField dataField="1" showAll="0">
      <items count="14">
        <item x="6"/>
        <item x="5"/>
        <item x="1"/>
        <item x="3"/>
        <item x="0"/>
        <item x="2"/>
        <item x="12"/>
        <item x="11"/>
        <item x="7"/>
        <item x="9"/>
        <item x="4"/>
        <item x="8"/>
        <item x="10"/>
        <item t="default"/>
      </items>
    </pivotField>
    <pivotField dataField="1" showAll="0">
      <items count="17">
        <item x="5"/>
        <item x="6"/>
        <item x="1"/>
        <item x="3"/>
        <item x="0"/>
        <item x="13"/>
        <item x="15"/>
        <item x="7"/>
        <item x="2"/>
        <item x="12"/>
        <item x="10"/>
        <item x="9"/>
        <item x="14"/>
        <item x="4"/>
        <item x="8"/>
        <item x="11"/>
        <item t="default"/>
      </items>
    </pivotField>
    <pivotField showAll="0"/>
    <pivotField showAll="0"/>
    <pivotField showAll="0"/>
    <pivotField showAll="0">
      <items count="10">
        <item x="3"/>
        <item x="8"/>
        <item x="1"/>
        <item x="5"/>
        <item x="2"/>
        <item x="4"/>
        <item x="0"/>
        <item x="6"/>
        <item x="7"/>
        <item t="default"/>
      </items>
    </pivotField>
    <pivotField showAll="0">
      <items count="22">
        <item x="0"/>
        <item x="1"/>
        <item x="2"/>
        <item x="3"/>
        <item x="4"/>
        <item x="5"/>
        <item x="6"/>
        <item x="7"/>
        <item x="8"/>
        <item x="9"/>
        <item x="10"/>
        <item x="11"/>
        <item x="12"/>
        <item x="13"/>
        <item x="14"/>
        <item x="15"/>
        <item x="16"/>
        <item x="17"/>
        <item x="18"/>
        <item x="19"/>
        <item x="20"/>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Total Score" fld="13" subtotal="average" baseField="0" baseItem="1"/>
    <dataField name="Average of QEP Score" fld="12" subtotal="average" baseField="0" baseItem="1"/>
    <dataField name="Average of Instructor Score" fld="10" subtotal="average" baseField="0" baseItem="1"/>
    <dataField name="Average of Course Score" fld="11" subtotal="average" baseField="0" baseItem="1"/>
  </dataFields>
  <formats count="9">
    <format dxfId="1714">
      <pivotArea type="all" dataOnly="0" outline="0" fieldPosition="0"/>
    </format>
    <format dxfId="1713">
      <pivotArea outline="0" collapsedLevelsAreSubtotals="1" fieldPosition="0"/>
    </format>
    <format dxfId="1712">
      <pivotArea dataOnly="0" labelOnly="1" outline="0" fieldPosition="0">
        <references count="1">
          <reference field="4294967294" count="4">
            <x v="0"/>
            <x v="1"/>
            <x v="2"/>
            <x v="3"/>
          </reference>
        </references>
      </pivotArea>
    </format>
    <format dxfId="1711">
      <pivotArea type="all" dataOnly="0" outline="0" fieldPosition="0"/>
    </format>
    <format dxfId="1710">
      <pivotArea outline="0" collapsedLevelsAreSubtotals="1" fieldPosition="0"/>
    </format>
    <format dxfId="1709">
      <pivotArea dataOnly="0" labelOnly="1" outline="0" fieldPosition="0">
        <references count="1">
          <reference field="4294967294" count="4">
            <x v="0"/>
            <x v="1"/>
            <x v="2"/>
            <x v="3"/>
          </reference>
        </references>
      </pivotArea>
    </format>
    <format dxfId="1708">
      <pivotArea type="all" dataOnly="0" outline="0" fieldPosition="0"/>
    </format>
    <format dxfId="1707">
      <pivotArea outline="0" collapsedLevelsAreSubtotals="1" fieldPosition="0"/>
    </format>
    <format dxfId="1706">
      <pivotArea dataOnly="0" labelOnly="1" outline="0" fieldPosition="0">
        <references count="1">
          <reference field="4294967294" count="4">
            <x v="0"/>
            <x v="1"/>
            <x v="2"/>
            <x v="3"/>
          </reference>
        </references>
      </pivotArea>
    </format>
  </formats>
  <chartFormats count="4">
    <chartFormat chart="2" format="8" series="1">
      <pivotArea type="data" outline="0" fieldPosition="0">
        <references count="1">
          <reference field="4294967294" count="1" selected="0">
            <x v="0"/>
          </reference>
        </references>
      </pivotArea>
    </chartFormat>
    <chartFormat chart="2" format="9" series="1">
      <pivotArea type="data" outline="0" fieldPosition="0">
        <references count="1">
          <reference field="4294967294" count="1" selected="0">
            <x v="1"/>
          </reference>
        </references>
      </pivotArea>
    </chartFormat>
    <chartFormat chart="2" format="10" series="1">
      <pivotArea type="data" outline="0" fieldPosition="0">
        <references count="1">
          <reference field="4294967294" count="1" selected="0">
            <x v="2"/>
          </reference>
        </references>
      </pivotArea>
    </chartFormat>
    <chartFormat chart="2"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24" firstHeaderRow="0" firstDataRow="1" firstDataCol="1"/>
  <pivotFields count="22">
    <pivotField showAll="0"/>
    <pivotField showAll="0"/>
    <pivotField showAll="0"/>
    <pivotField showAll="0"/>
    <pivotField showAll="0"/>
    <pivotField showAll="0"/>
    <pivotField showAll="0"/>
    <pivotField axis="axisRow" showAll="0">
      <items count="21">
        <item x="11"/>
        <item x="4"/>
        <item x="19"/>
        <item x="17"/>
        <item x="5"/>
        <item x="18"/>
        <item x="2"/>
        <item x="12"/>
        <item x="8"/>
        <item x="6"/>
        <item x="3"/>
        <item x="7"/>
        <item x="9"/>
        <item x="10"/>
        <item x="15"/>
        <item x="0"/>
        <item x="16"/>
        <item x="1"/>
        <item x="13"/>
        <item x="14"/>
        <item t="default"/>
      </items>
    </pivotField>
    <pivotField showAll="0"/>
    <pivotField showAll="0"/>
    <pivotField showAll="0"/>
    <pivotField showAll="0"/>
    <pivotField showAll="0"/>
    <pivotField showAll="0"/>
    <pivotField dataField="1" showAll="0"/>
    <pivotField dataField="1" showAll="0"/>
    <pivotField showAll="0"/>
    <pivotField showAll="0">
      <items count="10">
        <item x="3"/>
        <item x="8"/>
        <item x="1"/>
        <item x="5"/>
        <item x="2"/>
        <item x="4"/>
        <item x="0"/>
        <item x="6"/>
        <item x="7"/>
        <item t="default"/>
      </items>
    </pivotField>
    <pivotField showAll="0">
      <items count="22">
        <item x="0"/>
        <item x="1"/>
        <item x="2"/>
        <item x="3"/>
        <item x="4"/>
        <item x="5"/>
        <item x="6"/>
        <item x="7"/>
        <item x="8"/>
        <item x="9"/>
        <item x="10"/>
        <item x="11"/>
        <item x="12"/>
        <item x="13"/>
        <item x="14"/>
        <item x="15"/>
        <item x="16"/>
        <item x="17"/>
        <item x="18"/>
        <item x="19"/>
        <item x="20"/>
        <item t="default"/>
      </items>
    </pivotField>
    <pivotField dataField="1" showAll="0"/>
    <pivotField dataField="1" dragToRow="0" dragToCol="0" dragToPage="0" showAll="0" defaultSubtotal="0"/>
    <pivotField dragToRow="0" dragToCol="0" dragToPage="0" showAll="0" defaultSubtotal="0"/>
  </pivotFields>
  <rowFields count="1">
    <field x="7"/>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RespRate" fld="20" baseField="0" baseItem="0"/>
  </dataFields>
  <formats count="1">
    <format dxfId="1715">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2"/>
    <pivotTable tabId="2" name="PivotTable3"/>
  </pivotTables>
  <data>
    <tabular pivotCacheId="1">
      <items count="20">
        <i x="11" s="1"/>
        <i x="4" s="1"/>
        <i x="19" s="1"/>
        <i x="17" s="1"/>
        <i x="5" s="1"/>
        <i x="18" s="1"/>
        <i x="2" s="1"/>
        <i x="12" s="1"/>
        <i x="8" s="1"/>
        <i x="6" s="1"/>
        <i x="3" s="1"/>
        <i x="7" s="1"/>
        <i x="9" s="1"/>
        <i x="10" s="1"/>
        <i x="15" s="1"/>
        <i x="0" s="1"/>
        <i x="16" s="1"/>
        <i x="1" s="1"/>
        <i x="13" s="1"/>
        <i x="1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2"/>
    <pivotTable tabId="2" name="PivotTable3"/>
  </pivotTables>
  <data>
    <tabular pivotCacheId="1">
      <items count="9">
        <i x="3" s="1"/>
        <i x="8" s="1"/>
        <i x="1" s="1"/>
        <i x="5" s="1"/>
        <i x="2" s="1"/>
        <i x="4" s="1"/>
        <i x="0" s="1"/>
        <i x="6" s="1"/>
        <i x="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2"/>
    <pivotTable tabId="2" name="PivotTable3"/>
  </pivotTables>
  <data>
    <tabular pivotCacheId="1">
      <items count="21">
        <i x="0" s="1"/>
        <i x="1" s="1"/>
        <i x="2" s="1"/>
        <i x="3" s="1"/>
        <i x="4" s="1"/>
        <i x="5" s="1"/>
        <i x="6" s="1"/>
        <i x="7" s="1"/>
        <i x="8" s="1"/>
        <i x="9" s="1"/>
        <i x="10" s="1"/>
        <i x="11" s="1"/>
        <i x="12" s="1"/>
        <i x="13" s="1"/>
        <i x="14" s="1"/>
        <i x="15" s="1"/>
        <i x="16" s="1"/>
        <i x="17" s="1"/>
        <i x="18" s="1"/>
        <i x="19" s="1"/>
        <i x="2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1st Initial" cache="Slicer_1st_Initial" caption="1st Initial" rowHeight="241300"/>
  <slicer name="CRN" cache="Slicer_CRN" caption="CRN" rowHeight="241300"/>
</slicers>
</file>

<file path=xl/tables/table1.xml><?xml version="1.0" encoding="utf-8"?>
<table xmlns="http://schemas.openxmlformats.org/spreadsheetml/2006/main" id="1" name="Table1" displayName="Table1" ref="A1:T23" totalsRowShown="0">
  <autoFilter ref="A1:T23"/>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 1)</calculatedColumnFormula>
    </tableColumn>
    <tableColumn id="19" name="CRN">
      <calculatedColumnFormula>LEFT(B2, 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7"/>
  <sheetViews>
    <sheetView tabSelected="1" zoomScaleNormal="100" workbookViewId="0">
      <selection activeCell="F28" sqref="F28"/>
    </sheetView>
  </sheetViews>
  <sheetFormatPr defaultRowHeight="15" x14ac:dyDescent="0.25"/>
  <cols>
    <col min="1" max="1" width="20.85546875" customWidth="1"/>
    <col min="2" max="2" width="14" bestFit="1" customWidth="1"/>
    <col min="3" max="3" width="24" bestFit="1" customWidth="1"/>
    <col min="4" max="4" width="21.7109375" bestFit="1" customWidth="1"/>
    <col min="5" max="5" width="22.7109375" bestFit="1" customWidth="1"/>
    <col min="6" max="6" width="26.5703125" bestFit="1" customWidth="1"/>
    <col min="7" max="7" width="26.5703125" customWidth="1"/>
    <col min="8" max="8" width="3" customWidth="1"/>
    <col min="9" max="9" width="25.28515625" customWidth="1"/>
    <col min="10" max="10" width="22.85546875" customWidth="1"/>
    <col min="11" max="27" width="23.28515625" customWidth="1"/>
    <col min="28" max="28" width="23.28515625" bestFit="1" customWidth="1"/>
    <col min="29" max="35" width="23.28515625" customWidth="1"/>
    <col min="36" max="36" width="23.28515625" bestFit="1" customWidth="1"/>
    <col min="37" max="40" width="23.28515625" customWidth="1"/>
    <col min="41" max="41" width="23.28515625" bestFit="1" customWidth="1"/>
    <col min="42" max="43" width="23.28515625" customWidth="1"/>
    <col min="44" max="45" width="23.28515625" bestFit="1" customWidth="1"/>
    <col min="46" max="51" width="23.28515625" customWidth="1"/>
    <col min="52" max="52" width="24" customWidth="1"/>
    <col min="53" max="53" width="23.140625" customWidth="1"/>
    <col min="54" max="54" width="28.28515625" customWidth="1"/>
    <col min="55" max="55" width="23.140625" bestFit="1" customWidth="1"/>
    <col min="56" max="56" width="22.28515625" bestFit="1" customWidth="1"/>
    <col min="57" max="57" width="19" bestFit="1" customWidth="1"/>
    <col min="58" max="58" width="19" customWidth="1"/>
    <col min="59" max="59" width="19" bestFit="1" customWidth="1"/>
    <col min="60" max="60" width="19" customWidth="1"/>
    <col min="61" max="61" width="20.42578125" customWidth="1"/>
    <col min="62" max="62" width="19.5703125" customWidth="1"/>
    <col min="63" max="64" width="19" customWidth="1"/>
    <col min="65" max="65" width="26" bestFit="1" customWidth="1"/>
    <col min="66" max="66" width="25" bestFit="1" customWidth="1"/>
    <col min="67" max="67" width="24" bestFit="1" customWidth="1"/>
    <col min="68" max="68" width="23.140625" bestFit="1" customWidth="1"/>
    <col min="69" max="69" width="11.28515625" bestFit="1" customWidth="1"/>
  </cols>
  <sheetData>
    <row r="3" spans="1:10" x14ac:dyDescent="0.25">
      <c r="A3" s="1" t="s">
        <v>113</v>
      </c>
      <c r="B3" t="s">
        <v>115</v>
      </c>
      <c r="C3" t="s">
        <v>116</v>
      </c>
      <c r="D3" t="s">
        <v>117</v>
      </c>
      <c r="E3" s="4" t="s">
        <v>118</v>
      </c>
      <c r="G3" s="5" t="s">
        <v>120</v>
      </c>
      <c r="H3" s="5" t="s">
        <v>121</v>
      </c>
      <c r="I3" s="5" t="s">
        <v>122</v>
      </c>
      <c r="J3" s="5" t="s">
        <v>123</v>
      </c>
    </row>
    <row r="4" spans="1:10" x14ac:dyDescent="0.25">
      <c r="A4" s="2" t="s">
        <v>76</v>
      </c>
      <c r="B4" s="3">
        <v>7</v>
      </c>
      <c r="C4" s="3">
        <v>0</v>
      </c>
      <c r="D4" s="3">
        <v>7</v>
      </c>
      <c r="E4" s="4">
        <v>0</v>
      </c>
      <c r="G4" s="5">
        <v>4.6644444444444453</v>
      </c>
      <c r="H4" s="5">
        <v>4.6366666666666667</v>
      </c>
      <c r="I4" s="5">
        <v>4.6727777777777773</v>
      </c>
      <c r="J4" s="5">
        <v>4.677777777777778</v>
      </c>
    </row>
    <row r="5" spans="1:10" x14ac:dyDescent="0.25">
      <c r="A5" s="2" t="s">
        <v>44</v>
      </c>
      <c r="B5" s="3">
        <v>8</v>
      </c>
      <c r="C5" s="3">
        <v>1</v>
      </c>
      <c r="D5" s="3">
        <v>7</v>
      </c>
      <c r="E5" s="4">
        <v>12.5</v>
      </c>
    </row>
    <row r="6" spans="1:10" x14ac:dyDescent="0.25">
      <c r="A6" s="2" t="s">
        <v>109</v>
      </c>
      <c r="B6" s="3">
        <v>14</v>
      </c>
      <c r="C6" s="3">
        <v>5</v>
      </c>
      <c r="D6" s="3">
        <v>9</v>
      </c>
      <c r="E6" s="4">
        <v>35.714285714285715</v>
      </c>
    </row>
    <row r="7" spans="1:10" x14ac:dyDescent="0.25">
      <c r="A7" s="2" t="s">
        <v>100</v>
      </c>
      <c r="B7" s="3">
        <v>6</v>
      </c>
      <c r="C7" s="3">
        <v>4</v>
      </c>
      <c r="D7" s="3">
        <v>2</v>
      </c>
      <c r="E7" s="4">
        <v>66.666666666666657</v>
      </c>
    </row>
    <row r="8" spans="1:10" x14ac:dyDescent="0.25">
      <c r="A8" s="2" t="s">
        <v>49</v>
      </c>
      <c r="B8" s="3">
        <v>23</v>
      </c>
      <c r="C8" s="3">
        <v>2</v>
      </c>
      <c r="D8" s="3">
        <v>21</v>
      </c>
      <c r="E8" s="4">
        <v>8.695652173913043</v>
      </c>
    </row>
    <row r="9" spans="1:10" x14ac:dyDescent="0.25">
      <c r="A9" s="2" t="s">
        <v>105</v>
      </c>
      <c r="B9" s="3">
        <v>6</v>
      </c>
      <c r="C9" s="3">
        <v>1</v>
      </c>
      <c r="D9" s="3">
        <v>5</v>
      </c>
      <c r="E9" s="4">
        <v>16.666666666666664</v>
      </c>
    </row>
    <row r="10" spans="1:10" x14ac:dyDescent="0.25">
      <c r="A10" s="2" t="s">
        <v>35</v>
      </c>
      <c r="B10" s="3">
        <v>6</v>
      </c>
      <c r="C10" s="3">
        <v>3</v>
      </c>
      <c r="D10" s="3">
        <v>3</v>
      </c>
      <c r="E10" s="4">
        <v>50</v>
      </c>
    </row>
    <row r="11" spans="1:10" x14ac:dyDescent="0.25">
      <c r="A11" s="2" t="s">
        <v>77</v>
      </c>
      <c r="B11" s="3">
        <v>7</v>
      </c>
      <c r="C11" s="3">
        <v>0</v>
      </c>
      <c r="D11" s="3">
        <v>7</v>
      </c>
      <c r="E11" s="4">
        <v>0</v>
      </c>
    </row>
    <row r="12" spans="1:10" x14ac:dyDescent="0.25">
      <c r="A12" s="2" t="s">
        <v>64</v>
      </c>
      <c r="B12" s="3">
        <v>15</v>
      </c>
      <c r="C12" s="3">
        <v>5</v>
      </c>
      <c r="D12" s="3">
        <v>10</v>
      </c>
      <c r="E12" s="4">
        <v>33.333333333333329</v>
      </c>
    </row>
    <row r="13" spans="1:10" x14ac:dyDescent="0.25">
      <c r="A13" s="2" t="s">
        <v>54</v>
      </c>
      <c r="B13" s="3">
        <v>12</v>
      </c>
      <c r="C13" s="3">
        <v>6</v>
      </c>
      <c r="D13" s="3">
        <v>6</v>
      </c>
      <c r="E13" s="4">
        <v>50</v>
      </c>
    </row>
    <row r="14" spans="1:10" x14ac:dyDescent="0.25">
      <c r="A14" s="2" t="s">
        <v>39</v>
      </c>
      <c r="B14" s="3">
        <v>19</v>
      </c>
      <c r="C14" s="3">
        <v>8</v>
      </c>
      <c r="D14" s="3">
        <v>11</v>
      </c>
      <c r="E14" s="4">
        <v>42.105263157894733</v>
      </c>
    </row>
    <row r="15" spans="1:10" x14ac:dyDescent="0.25">
      <c r="A15" s="2" t="s">
        <v>60</v>
      </c>
      <c r="B15" s="3">
        <v>12</v>
      </c>
      <c r="C15" s="3">
        <v>3</v>
      </c>
      <c r="D15" s="3">
        <v>9</v>
      </c>
      <c r="E15" s="4">
        <v>25</v>
      </c>
    </row>
    <row r="16" spans="1:10" x14ac:dyDescent="0.25">
      <c r="A16" s="2" t="s">
        <v>68</v>
      </c>
      <c r="B16" s="3">
        <v>10</v>
      </c>
      <c r="C16" s="3">
        <v>7</v>
      </c>
      <c r="D16" s="3">
        <v>3</v>
      </c>
      <c r="E16" s="4">
        <v>70</v>
      </c>
    </row>
    <row r="17" spans="1:9" x14ac:dyDescent="0.25">
      <c r="A17" s="2" t="s">
        <v>71</v>
      </c>
      <c r="B17" s="3">
        <v>10</v>
      </c>
      <c r="C17" s="3">
        <v>2</v>
      </c>
      <c r="D17" s="3">
        <v>8</v>
      </c>
      <c r="E17" s="4">
        <v>20</v>
      </c>
    </row>
    <row r="18" spans="1:9" x14ac:dyDescent="0.25">
      <c r="A18" s="2" t="s">
        <v>91</v>
      </c>
      <c r="B18" s="3">
        <v>7</v>
      </c>
      <c r="C18" s="3">
        <v>0</v>
      </c>
      <c r="D18" s="3">
        <v>7</v>
      </c>
      <c r="E18" s="4">
        <v>0</v>
      </c>
      <c r="F18" s="11"/>
    </row>
    <row r="19" spans="1:9" x14ac:dyDescent="0.25">
      <c r="A19" s="2" t="s">
        <v>21</v>
      </c>
      <c r="B19" s="3">
        <v>65</v>
      </c>
      <c r="C19" s="3">
        <v>29</v>
      </c>
      <c r="D19" s="3">
        <v>36</v>
      </c>
      <c r="E19" s="4">
        <v>44.61538461538462</v>
      </c>
      <c r="F19" s="9"/>
      <c r="G19" s="8"/>
      <c r="H19" s="8"/>
      <c r="I19" s="8"/>
    </row>
    <row r="20" spans="1:9" x14ac:dyDescent="0.25">
      <c r="A20" s="2" t="s">
        <v>95</v>
      </c>
      <c r="B20" s="3">
        <v>17</v>
      </c>
      <c r="C20" s="3">
        <v>5</v>
      </c>
      <c r="D20" s="3">
        <v>12</v>
      </c>
      <c r="E20" s="4">
        <v>29.411764705882355</v>
      </c>
      <c r="F20" s="9"/>
      <c r="G20" s="10"/>
      <c r="H20" s="10"/>
      <c r="I20" s="10"/>
    </row>
    <row r="21" spans="1:9" x14ac:dyDescent="0.25">
      <c r="A21" s="2" t="s">
        <v>30</v>
      </c>
      <c r="B21" s="3">
        <v>16</v>
      </c>
      <c r="C21" s="3">
        <v>11</v>
      </c>
      <c r="D21" s="3">
        <v>5</v>
      </c>
      <c r="E21" s="4">
        <v>68.75</v>
      </c>
      <c r="F21" s="9"/>
      <c r="G21" s="10"/>
      <c r="H21" s="10"/>
      <c r="I21" s="10"/>
    </row>
    <row r="22" spans="1:9" x14ac:dyDescent="0.25">
      <c r="A22" s="2" t="s">
        <v>81</v>
      </c>
      <c r="B22" s="3">
        <v>18</v>
      </c>
      <c r="C22" s="3">
        <v>3</v>
      </c>
      <c r="D22" s="3">
        <v>15</v>
      </c>
      <c r="E22" s="4">
        <v>16.666666666666664</v>
      </c>
      <c r="F22" s="9"/>
      <c r="G22" s="6" t="s">
        <v>124</v>
      </c>
      <c r="H22" s="6"/>
      <c r="I22" s="10"/>
    </row>
    <row r="23" spans="1:9" x14ac:dyDescent="0.25">
      <c r="A23" s="2" t="s">
        <v>86</v>
      </c>
      <c r="B23" s="3">
        <v>7</v>
      </c>
      <c r="C23" s="3">
        <v>4</v>
      </c>
      <c r="D23" s="3">
        <v>3</v>
      </c>
      <c r="E23" s="4">
        <v>57.142857142857139</v>
      </c>
      <c r="F23" s="9"/>
      <c r="G23" s="7" t="s">
        <v>118</v>
      </c>
      <c r="H23" s="6">
        <v>34.736842105263158</v>
      </c>
      <c r="I23" s="10"/>
    </row>
    <row r="24" spans="1:9" x14ac:dyDescent="0.25">
      <c r="A24" s="2" t="s">
        <v>114</v>
      </c>
      <c r="B24" s="3">
        <v>285</v>
      </c>
      <c r="C24" s="3">
        <v>99</v>
      </c>
      <c r="D24" s="3">
        <v>186</v>
      </c>
      <c r="E24" s="4">
        <v>34.736842105263158</v>
      </c>
      <c r="F24" s="9"/>
      <c r="G24" s="7" t="s">
        <v>119</v>
      </c>
      <c r="H24" s="6">
        <v>65.26315789473685</v>
      </c>
      <c r="I24" s="10"/>
    </row>
    <row r="25" spans="1:9" x14ac:dyDescent="0.25">
      <c r="F25" s="9"/>
      <c r="G25" s="10"/>
      <c r="H25" s="10"/>
      <c r="I25" s="10"/>
    </row>
    <row r="26" spans="1:9" x14ac:dyDescent="0.25">
      <c r="F26" s="9"/>
      <c r="G26" s="8"/>
      <c r="H26" s="8"/>
      <c r="I26" s="8"/>
    </row>
    <row r="27" spans="1:9" x14ac:dyDescent="0.25">
      <c r="F27" s="11"/>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zoomScale="145" zoomScaleNormal="145" workbookViewId="0">
      <selection activeCell="C14" sqref="A2:T23"/>
    </sheetView>
  </sheetViews>
  <sheetFormatPr defaultRowHeight="15" x14ac:dyDescent="0.25"/>
  <cols>
    <col min="1" max="1" width="18" customWidth="1"/>
    <col min="2" max="2" width="35.85546875" bestFit="1" customWidth="1"/>
    <col min="3" max="3" width="7.42578125" bestFit="1" customWidth="1"/>
    <col min="4" max="4" width="12.85546875" customWidth="1"/>
    <col min="5" max="5" width="23" customWidth="1"/>
    <col min="6" max="6" width="26.140625" customWidth="1"/>
    <col min="7" max="7" width="24.42578125" customWidth="1"/>
    <col min="8" max="8" width="20.85546875" bestFit="1" customWidth="1"/>
    <col min="9" max="9" width="26.7109375" bestFit="1" customWidth="1"/>
    <col min="10" max="10" width="29.28515625" bestFit="1" customWidth="1"/>
    <col min="11" max="11" width="15.7109375" customWidth="1"/>
    <col min="12" max="12" width="13.140625" customWidth="1"/>
    <col min="13" max="13" width="10.85546875" customWidth="1"/>
    <col min="14" max="14" width="11.5703125" customWidth="1"/>
    <col min="15" max="15" width="8.140625" customWidth="1"/>
    <col min="16" max="16" width="17.42578125" customWidth="1"/>
    <col min="17" max="17" width="14.7109375" customWidth="1"/>
    <col min="18" max="18" width="10" customWidth="1"/>
    <col min="20" max="20" width="15.4257812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110</v>
      </c>
      <c r="S1" t="s">
        <v>111</v>
      </c>
      <c r="T1" t="s">
        <v>112</v>
      </c>
    </row>
    <row r="2" spans="1:20" x14ac:dyDescent="0.25">
      <c r="A2" t="s">
        <v>17</v>
      </c>
      <c r="B2" t="s">
        <v>18</v>
      </c>
      <c r="C2">
        <v>202330</v>
      </c>
      <c r="D2">
        <v>1</v>
      </c>
      <c r="E2" t="s">
        <v>19</v>
      </c>
      <c r="F2">
        <v>549</v>
      </c>
      <c r="G2" t="s">
        <v>20</v>
      </c>
      <c r="H2" t="s">
        <v>21</v>
      </c>
      <c r="I2" t="s">
        <v>22</v>
      </c>
      <c r="J2" t="s">
        <v>23</v>
      </c>
      <c r="K2">
        <v>4.54</v>
      </c>
      <c r="L2">
        <v>4.53</v>
      </c>
      <c r="M2">
        <v>4.55</v>
      </c>
      <c r="N2">
        <v>4.54</v>
      </c>
      <c r="O2">
        <v>32</v>
      </c>
      <c r="P2">
        <v>19</v>
      </c>
      <c r="Q2">
        <v>59.38</v>
      </c>
      <c r="R2" t="str">
        <f>LEFT(H2, 1)</f>
        <v>S</v>
      </c>
      <c r="S2" t="str">
        <f>LEFT(B2, 5)</f>
        <v>30200</v>
      </c>
      <c r="T2">
        <f>O2-P2</f>
        <v>13</v>
      </c>
    </row>
    <row r="3" spans="1:20" x14ac:dyDescent="0.25">
      <c r="A3" t="s">
        <v>24</v>
      </c>
      <c r="B3" t="s">
        <v>25</v>
      </c>
      <c r="C3">
        <v>202330</v>
      </c>
      <c r="D3">
        <v>1</v>
      </c>
      <c r="E3" t="s">
        <v>19</v>
      </c>
      <c r="F3">
        <v>549</v>
      </c>
      <c r="G3" t="s">
        <v>26</v>
      </c>
      <c r="H3" t="s">
        <v>21</v>
      </c>
      <c r="I3" t="s">
        <v>22</v>
      </c>
      <c r="J3" t="s">
        <v>23</v>
      </c>
      <c r="K3">
        <v>4.28</v>
      </c>
      <c r="L3">
        <v>4.26</v>
      </c>
      <c r="M3">
        <v>4.3</v>
      </c>
      <c r="N3">
        <v>4.28</v>
      </c>
      <c r="O3">
        <v>33</v>
      </c>
      <c r="P3">
        <v>10</v>
      </c>
      <c r="Q3">
        <v>30.3</v>
      </c>
      <c r="R3" t="str">
        <f t="shared" ref="R3:R23" si="0">LEFT(H3, 1)</f>
        <v>S</v>
      </c>
      <c r="S3" t="str">
        <f t="shared" ref="S3:S23" si="1">LEFT(B3, 5)</f>
        <v>30201</v>
      </c>
      <c r="T3">
        <f t="shared" ref="T3:T23" si="2">O3-P3</f>
        <v>23</v>
      </c>
    </row>
    <row r="4" spans="1:20" x14ac:dyDescent="0.25">
      <c r="A4" t="s">
        <v>27</v>
      </c>
      <c r="B4" t="s">
        <v>28</v>
      </c>
      <c r="C4">
        <v>202330</v>
      </c>
      <c r="D4">
        <v>1</v>
      </c>
      <c r="E4" t="s">
        <v>29</v>
      </c>
      <c r="F4">
        <v>500</v>
      </c>
      <c r="G4" t="s">
        <v>20</v>
      </c>
      <c r="H4" t="s">
        <v>30</v>
      </c>
      <c r="I4" t="s">
        <v>31</v>
      </c>
      <c r="J4" t="s">
        <v>32</v>
      </c>
      <c r="K4">
        <v>4.67</v>
      </c>
      <c r="L4">
        <v>4.68</v>
      </c>
      <c r="M4">
        <v>4.5999999999999996</v>
      </c>
      <c r="N4">
        <v>4.6500000000000004</v>
      </c>
      <c r="O4">
        <v>16</v>
      </c>
      <c r="P4">
        <v>11</v>
      </c>
      <c r="Q4">
        <v>68.75</v>
      </c>
      <c r="R4" t="str">
        <f t="shared" si="0"/>
        <v>S</v>
      </c>
      <c r="S4" t="str">
        <f t="shared" si="1"/>
        <v>30203</v>
      </c>
      <c r="T4">
        <f t="shared" si="2"/>
        <v>5</v>
      </c>
    </row>
    <row r="5" spans="1:20" x14ac:dyDescent="0.25">
      <c r="A5" t="s">
        <v>33</v>
      </c>
      <c r="B5" t="s">
        <v>34</v>
      </c>
      <c r="C5">
        <v>202330</v>
      </c>
      <c r="D5">
        <v>1</v>
      </c>
      <c r="E5" t="s">
        <v>29</v>
      </c>
      <c r="F5">
        <v>597</v>
      </c>
      <c r="G5" t="s">
        <v>20</v>
      </c>
      <c r="H5" t="s">
        <v>35</v>
      </c>
      <c r="I5" t="s">
        <v>31</v>
      </c>
      <c r="J5" t="s">
        <v>32</v>
      </c>
      <c r="K5">
        <v>4.6100000000000003</v>
      </c>
      <c r="L5">
        <v>4.5999999999999996</v>
      </c>
      <c r="M5">
        <v>4.33</v>
      </c>
      <c r="N5">
        <v>4.53</v>
      </c>
      <c r="O5">
        <v>6</v>
      </c>
      <c r="P5">
        <v>3</v>
      </c>
      <c r="Q5">
        <v>50</v>
      </c>
      <c r="R5" t="str">
        <f t="shared" si="0"/>
        <v>J</v>
      </c>
      <c r="S5" t="str">
        <f t="shared" si="1"/>
        <v>30204</v>
      </c>
      <c r="T5">
        <f t="shared" si="2"/>
        <v>3</v>
      </c>
    </row>
    <row r="6" spans="1:20" x14ac:dyDescent="0.25">
      <c r="A6" t="s">
        <v>36</v>
      </c>
      <c r="B6" t="s">
        <v>37</v>
      </c>
      <c r="C6">
        <v>202330</v>
      </c>
      <c r="D6">
        <v>1</v>
      </c>
      <c r="E6" t="s">
        <v>38</v>
      </c>
      <c r="F6">
        <v>346</v>
      </c>
      <c r="G6" t="s">
        <v>20</v>
      </c>
      <c r="H6" t="s">
        <v>39</v>
      </c>
      <c r="I6" t="s">
        <v>31</v>
      </c>
      <c r="J6" t="s">
        <v>40</v>
      </c>
      <c r="K6">
        <v>4.8600000000000003</v>
      </c>
      <c r="L6">
        <v>4.9800000000000004</v>
      </c>
      <c r="M6">
        <v>4.97</v>
      </c>
      <c r="N6">
        <v>4.93</v>
      </c>
      <c r="O6">
        <v>19</v>
      </c>
      <c r="P6">
        <v>8</v>
      </c>
      <c r="Q6">
        <v>42.11</v>
      </c>
      <c r="R6" t="str">
        <f t="shared" si="0"/>
        <v>M</v>
      </c>
      <c r="S6" t="str">
        <f t="shared" si="1"/>
        <v>30207</v>
      </c>
      <c r="T6">
        <f t="shared" si="2"/>
        <v>11</v>
      </c>
    </row>
    <row r="7" spans="1:20" x14ac:dyDescent="0.25">
      <c r="A7" t="s">
        <v>41</v>
      </c>
      <c r="B7" t="s">
        <v>42</v>
      </c>
      <c r="C7">
        <v>202330</v>
      </c>
      <c r="D7">
        <v>1</v>
      </c>
      <c r="E7" t="s">
        <v>43</v>
      </c>
      <c r="F7">
        <v>2305</v>
      </c>
      <c r="G7" t="s">
        <v>20</v>
      </c>
      <c r="H7" t="s">
        <v>44</v>
      </c>
      <c r="I7" t="s">
        <v>45</v>
      </c>
      <c r="J7" t="s">
        <v>46</v>
      </c>
      <c r="K7">
        <v>4</v>
      </c>
      <c r="L7">
        <v>4</v>
      </c>
      <c r="M7">
        <v>4</v>
      </c>
      <c r="N7">
        <v>4</v>
      </c>
      <c r="O7">
        <v>8</v>
      </c>
      <c r="P7">
        <v>1</v>
      </c>
      <c r="Q7">
        <v>12.5</v>
      </c>
      <c r="R7" t="str">
        <f t="shared" si="0"/>
        <v>A</v>
      </c>
      <c r="S7" t="str">
        <f t="shared" si="1"/>
        <v>30208</v>
      </c>
      <c r="T7">
        <f t="shared" si="2"/>
        <v>7</v>
      </c>
    </row>
    <row r="8" spans="1:20" x14ac:dyDescent="0.25">
      <c r="A8" t="s">
        <v>47</v>
      </c>
      <c r="B8" t="s">
        <v>48</v>
      </c>
      <c r="C8">
        <v>202330</v>
      </c>
      <c r="D8">
        <v>1</v>
      </c>
      <c r="E8" t="s">
        <v>43</v>
      </c>
      <c r="F8">
        <v>2306</v>
      </c>
      <c r="G8" t="s">
        <v>20</v>
      </c>
      <c r="H8" t="s">
        <v>49</v>
      </c>
      <c r="I8" t="s">
        <v>45</v>
      </c>
      <c r="J8" t="s">
        <v>46</v>
      </c>
      <c r="K8">
        <v>4.33</v>
      </c>
      <c r="L8">
        <v>4.5</v>
      </c>
      <c r="M8">
        <v>3.75</v>
      </c>
      <c r="N8">
        <v>4.2300000000000004</v>
      </c>
      <c r="O8">
        <v>18</v>
      </c>
      <c r="P8">
        <v>2</v>
      </c>
      <c r="Q8">
        <v>11.11</v>
      </c>
      <c r="R8" t="str">
        <f t="shared" si="0"/>
        <v>J</v>
      </c>
      <c r="S8" t="str">
        <f t="shared" si="1"/>
        <v>30209</v>
      </c>
      <c r="T8">
        <f t="shared" si="2"/>
        <v>16</v>
      </c>
    </row>
    <row r="9" spans="1:20" x14ac:dyDescent="0.25">
      <c r="A9" t="s">
        <v>50</v>
      </c>
      <c r="B9" t="s">
        <v>51</v>
      </c>
      <c r="C9">
        <v>202330</v>
      </c>
      <c r="D9">
        <v>1</v>
      </c>
      <c r="E9" t="s">
        <v>52</v>
      </c>
      <c r="F9">
        <v>4311</v>
      </c>
      <c r="G9" t="s">
        <v>53</v>
      </c>
      <c r="H9" t="s">
        <v>54</v>
      </c>
      <c r="I9" t="s">
        <v>55</v>
      </c>
      <c r="J9" t="s">
        <v>56</v>
      </c>
      <c r="K9">
        <v>4.5599999999999996</v>
      </c>
      <c r="L9">
        <v>4.63</v>
      </c>
      <c r="M9">
        <v>4.71</v>
      </c>
      <c r="N9">
        <v>4.62</v>
      </c>
      <c r="O9">
        <v>12</v>
      </c>
      <c r="P9">
        <v>6</v>
      </c>
      <c r="Q9">
        <v>50</v>
      </c>
      <c r="R9" t="str">
        <f t="shared" si="0"/>
        <v>M</v>
      </c>
      <c r="S9" t="str">
        <f t="shared" si="1"/>
        <v>30320</v>
      </c>
      <c r="T9">
        <f t="shared" si="2"/>
        <v>6</v>
      </c>
    </row>
    <row r="10" spans="1:20" x14ac:dyDescent="0.25">
      <c r="A10" t="s">
        <v>57</v>
      </c>
      <c r="B10" t="s">
        <v>58</v>
      </c>
      <c r="C10">
        <v>202330</v>
      </c>
      <c r="D10">
        <v>1</v>
      </c>
      <c r="E10" t="s">
        <v>59</v>
      </c>
      <c r="F10">
        <v>347</v>
      </c>
      <c r="G10" t="s">
        <v>20</v>
      </c>
      <c r="H10" t="s">
        <v>60</v>
      </c>
      <c r="I10" t="s">
        <v>55</v>
      </c>
      <c r="J10" t="s">
        <v>56</v>
      </c>
      <c r="K10">
        <v>5</v>
      </c>
      <c r="L10">
        <v>5</v>
      </c>
      <c r="M10">
        <v>5</v>
      </c>
      <c r="N10">
        <v>5</v>
      </c>
      <c r="O10">
        <v>12</v>
      </c>
      <c r="P10">
        <v>3</v>
      </c>
      <c r="Q10">
        <v>25</v>
      </c>
      <c r="R10" t="str">
        <f t="shared" si="0"/>
        <v>R</v>
      </c>
      <c r="S10" t="str">
        <f t="shared" si="1"/>
        <v>30323</v>
      </c>
      <c r="T10">
        <f t="shared" si="2"/>
        <v>9</v>
      </c>
    </row>
    <row r="11" spans="1:20" x14ac:dyDescent="0.25">
      <c r="A11" t="s">
        <v>61</v>
      </c>
      <c r="B11" t="s">
        <v>62</v>
      </c>
      <c r="C11">
        <v>202330</v>
      </c>
      <c r="D11">
        <v>1</v>
      </c>
      <c r="E11" t="s">
        <v>63</v>
      </c>
      <c r="F11">
        <v>362</v>
      </c>
      <c r="G11" t="s">
        <v>20</v>
      </c>
      <c r="H11" t="s">
        <v>64</v>
      </c>
      <c r="I11" t="s">
        <v>31</v>
      </c>
      <c r="J11" t="s">
        <v>65</v>
      </c>
      <c r="K11">
        <v>4.8</v>
      </c>
      <c r="L11">
        <v>4.76</v>
      </c>
      <c r="M11">
        <v>4.8</v>
      </c>
      <c r="N11">
        <v>4.79</v>
      </c>
      <c r="O11">
        <v>15</v>
      </c>
      <c r="P11">
        <v>5</v>
      </c>
      <c r="Q11">
        <v>33.33</v>
      </c>
      <c r="R11" t="str">
        <f t="shared" si="0"/>
        <v>L</v>
      </c>
      <c r="S11" t="str">
        <f t="shared" si="1"/>
        <v>30325</v>
      </c>
      <c r="T11">
        <f t="shared" si="2"/>
        <v>10</v>
      </c>
    </row>
    <row r="12" spans="1:20" x14ac:dyDescent="0.25">
      <c r="A12" t="s">
        <v>66</v>
      </c>
      <c r="B12" t="s">
        <v>67</v>
      </c>
      <c r="C12">
        <v>202330</v>
      </c>
      <c r="D12">
        <v>1</v>
      </c>
      <c r="E12" t="s">
        <v>63</v>
      </c>
      <c r="F12">
        <v>592</v>
      </c>
      <c r="G12" t="s">
        <v>20</v>
      </c>
      <c r="H12" t="s">
        <v>68</v>
      </c>
      <c r="I12" t="s">
        <v>31</v>
      </c>
      <c r="J12" t="s">
        <v>65</v>
      </c>
      <c r="K12">
        <v>4.6900000000000004</v>
      </c>
      <c r="L12">
        <v>4.57</v>
      </c>
      <c r="M12">
        <v>5</v>
      </c>
      <c r="N12">
        <v>4.7300000000000004</v>
      </c>
      <c r="O12">
        <v>10</v>
      </c>
      <c r="P12">
        <v>7</v>
      </c>
      <c r="Q12">
        <v>70</v>
      </c>
      <c r="R12" t="str">
        <f t="shared" si="0"/>
        <v>R</v>
      </c>
      <c r="S12" t="str">
        <f t="shared" si="1"/>
        <v>30327</v>
      </c>
      <c r="T12">
        <f t="shared" si="2"/>
        <v>3</v>
      </c>
    </row>
    <row r="13" spans="1:20" x14ac:dyDescent="0.25">
      <c r="A13" t="s">
        <v>69</v>
      </c>
      <c r="B13" t="s">
        <v>70</v>
      </c>
      <c r="C13">
        <v>202330</v>
      </c>
      <c r="D13">
        <v>1</v>
      </c>
      <c r="E13" t="s">
        <v>43</v>
      </c>
      <c r="F13">
        <v>497</v>
      </c>
      <c r="G13" t="s">
        <v>20</v>
      </c>
      <c r="H13" t="s">
        <v>71</v>
      </c>
      <c r="I13" t="s">
        <v>45</v>
      </c>
      <c r="J13" t="s">
        <v>46</v>
      </c>
      <c r="K13">
        <v>5</v>
      </c>
      <c r="L13">
        <v>5</v>
      </c>
      <c r="M13">
        <v>5</v>
      </c>
      <c r="N13">
        <v>5</v>
      </c>
      <c r="O13">
        <v>10</v>
      </c>
      <c r="P13">
        <v>2</v>
      </c>
      <c r="Q13">
        <v>20</v>
      </c>
      <c r="R13" t="str">
        <f t="shared" si="0"/>
        <v>R</v>
      </c>
      <c r="S13" t="str">
        <f t="shared" si="1"/>
        <v>30328</v>
      </c>
      <c r="T13">
        <f t="shared" si="2"/>
        <v>8</v>
      </c>
    </row>
    <row r="14" spans="1:20" x14ac:dyDescent="0.25">
      <c r="A14" t="s">
        <v>72</v>
      </c>
      <c r="B14" t="s">
        <v>73</v>
      </c>
      <c r="C14">
        <v>202330</v>
      </c>
      <c r="D14">
        <v>1</v>
      </c>
      <c r="E14" t="s">
        <v>74</v>
      </c>
      <c r="F14">
        <v>497</v>
      </c>
      <c r="G14" t="s">
        <v>75</v>
      </c>
      <c r="H14" t="s">
        <v>76</v>
      </c>
      <c r="I14" t="s">
        <v>31</v>
      </c>
      <c r="J14" t="s">
        <v>32</v>
      </c>
      <c r="O14">
        <v>7</v>
      </c>
      <c r="P14">
        <v>0</v>
      </c>
      <c r="Q14">
        <v>0</v>
      </c>
      <c r="R14" t="str">
        <f t="shared" si="0"/>
        <v>A</v>
      </c>
      <c r="S14" t="str">
        <f t="shared" si="1"/>
        <v>30329</v>
      </c>
      <c r="T14">
        <f t="shared" si="2"/>
        <v>7</v>
      </c>
    </row>
    <row r="15" spans="1:20" x14ac:dyDescent="0.25">
      <c r="A15" t="s">
        <v>72</v>
      </c>
      <c r="B15" t="s">
        <v>73</v>
      </c>
      <c r="C15">
        <v>202330</v>
      </c>
      <c r="D15">
        <v>1</v>
      </c>
      <c r="E15" t="s">
        <v>74</v>
      </c>
      <c r="F15">
        <v>497</v>
      </c>
      <c r="G15" t="s">
        <v>75</v>
      </c>
      <c r="H15" t="s">
        <v>77</v>
      </c>
      <c r="I15" t="s">
        <v>31</v>
      </c>
      <c r="J15" t="s">
        <v>32</v>
      </c>
      <c r="O15">
        <v>7</v>
      </c>
      <c r="P15">
        <v>0</v>
      </c>
      <c r="Q15">
        <v>0</v>
      </c>
      <c r="R15" t="str">
        <f t="shared" si="0"/>
        <v>L</v>
      </c>
      <c r="S15" t="str">
        <f t="shared" si="1"/>
        <v>30329</v>
      </c>
      <c r="T15">
        <f t="shared" si="2"/>
        <v>7</v>
      </c>
    </row>
    <row r="16" spans="1:20" x14ac:dyDescent="0.25">
      <c r="A16" t="s">
        <v>78</v>
      </c>
      <c r="B16" t="s">
        <v>79</v>
      </c>
      <c r="C16">
        <v>202330</v>
      </c>
      <c r="D16">
        <v>1</v>
      </c>
      <c r="E16" t="s">
        <v>80</v>
      </c>
      <c r="F16">
        <v>497</v>
      </c>
      <c r="G16" t="s">
        <v>20</v>
      </c>
      <c r="H16" t="s">
        <v>81</v>
      </c>
      <c r="I16" t="s">
        <v>31</v>
      </c>
      <c r="J16" t="s">
        <v>82</v>
      </c>
      <c r="K16">
        <v>4.67</v>
      </c>
      <c r="L16">
        <v>4.67</v>
      </c>
      <c r="M16">
        <v>4.67</v>
      </c>
      <c r="N16">
        <v>4.67</v>
      </c>
      <c r="O16">
        <v>18</v>
      </c>
      <c r="P16">
        <v>3</v>
      </c>
      <c r="Q16">
        <v>16.670000000000002</v>
      </c>
      <c r="R16" t="str">
        <f t="shared" si="0"/>
        <v>T</v>
      </c>
      <c r="S16" t="str">
        <f t="shared" si="1"/>
        <v>30331</v>
      </c>
      <c r="T16">
        <f t="shared" si="2"/>
        <v>15</v>
      </c>
    </row>
    <row r="17" spans="1:20" x14ac:dyDescent="0.25">
      <c r="A17" t="s">
        <v>83</v>
      </c>
      <c r="B17" t="s">
        <v>84</v>
      </c>
      <c r="C17">
        <v>202330</v>
      </c>
      <c r="D17">
        <v>1</v>
      </c>
      <c r="E17" t="s">
        <v>85</v>
      </c>
      <c r="F17">
        <v>362</v>
      </c>
      <c r="G17" t="s">
        <v>20</v>
      </c>
      <c r="H17" t="s">
        <v>86</v>
      </c>
      <c r="I17" t="s">
        <v>45</v>
      </c>
      <c r="J17" t="s">
        <v>87</v>
      </c>
      <c r="K17">
        <v>5</v>
      </c>
      <c r="L17">
        <v>5</v>
      </c>
      <c r="M17">
        <v>5</v>
      </c>
      <c r="N17">
        <v>5</v>
      </c>
      <c r="O17">
        <v>7</v>
      </c>
      <c r="P17">
        <v>4</v>
      </c>
      <c r="Q17">
        <v>57.14</v>
      </c>
      <c r="R17" t="str">
        <f t="shared" si="0"/>
        <v>W</v>
      </c>
      <c r="S17" t="str">
        <f t="shared" si="1"/>
        <v>30334</v>
      </c>
      <c r="T17">
        <f t="shared" si="2"/>
        <v>3</v>
      </c>
    </row>
    <row r="18" spans="1:20" x14ac:dyDescent="0.25">
      <c r="A18" t="s">
        <v>88</v>
      </c>
      <c r="B18" t="s">
        <v>89</v>
      </c>
      <c r="C18">
        <v>202330</v>
      </c>
      <c r="D18">
        <v>1</v>
      </c>
      <c r="E18" t="s">
        <v>90</v>
      </c>
      <c r="F18">
        <v>421</v>
      </c>
      <c r="G18" t="s">
        <v>20</v>
      </c>
      <c r="H18" t="s">
        <v>91</v>
      </c>
      <c r="I18" t="s">
        <v>55</v>
      </c>
      <c r="J18" t="s">
        <v>56</v>
      </c>
      <c r="O18">
        <v>7</v>
      </c>
      <c r="P18">
        <v>0</v>
      </c>
      <c r="Q18">
        <v>0</v>
      </c>
      <c r="R18" t="str">
        <f t="shared" si="0"/>
        <v>R</v>
      </c>
      <c r="S18" t="str">
        <f t="shared" si="1"/>
        <v>30335</v>
      </c>
      <c r="T18">
        <f t="shared" si="2"/>
        <v>7</v>
      </c>
    </row>
    <row r="19" spans="1:20" x14ac:dyDescent="0.25">
      <c r="A19" t="s">
        <v>92</v>
      </c>
      <c r="B19" t="s">
        <v>93</v>
      </c>
      <c r="C19">
        <v>202330</v>
      </c>
      <c r="D19">
        <v>1</v>
      </c>
      <c r="E19" t="s">
        <v>94</v>
      </c>
      <c r="F19">
        <v>515</v>
      </c>
      <c r="G19" t="s">
        <v>20</v>
      </c>
      <c r="H19" t="s">
        <v>95</v>
      </c>
      <c r="I19" t="s">
        <v>31</v>
      </c>
      <c r="J19" t="s">
        <v>96</v>
      </c>
      <c r="K19">
        <v>4.47</v>
      </c>
      <c r="L19">
        <v>4.5999999999999996</v>
      </c>
      <c r="M19">
        <v>4.5999999999999996</v>
      </c>
      <c r="N19">
        <v>4.55</v>
      </c>
      <c r="O19">
        <v>17</v>
      </c>
      <c r="P19">
        <v>5</v>
      </c>
      <c r="Q19">
        <v>29.41</v>
      </c>
      <c r="R19" t="str">
        <f t="shared" si="0"/>
        <v>S</v>
      </c>
      <c r="S19" t="str">
        <f t="shared" si="1"/>
        <v>30336</v>
      </c>
      <c r="T19">
        <f t="shared" si="2"/>
        <v>12</v>
      </c>
    </row>
    <row r="20" spans="1:20" x14ac:dyDescent="0.25">
      <c r="A20" t="s">
        <v>97</v>
      </c>
      <c r="B20" t="s">
        <v>98</v>
      </c>
      <c r="C20">
        <v>202330</v>
      </c>
      <c r="D20">
        <v>1</v>
      </c>
      <c r="E20" t="s">
        <v>99</v>
      </c>
      <c r="F20">
        <v>697</v>
      </c>
      <c r="G20" t="s">
        <v>20</v>
      </c>
      <c r="H20" t="s">
        <v>100</v>
      </c>
      <c r="I20" t="s">
        <v>45</v>
      </c>
      <c r="J20" t="s">
        <v>87</v>
      </c>
      <c r="K20">
        <v>5</v>
      </c>
      <c r="L20">
        <v>4.9000000000000004</v>
      </c>
      <c r="M20">
        <v>4.63</v>
      </c>
      <c r="N20">
        <v>4.87</v>
      </c>
      <c r="O20">
        <v>6</v>
      </c>
      <c r="P20">
        <v>4</v>
      </c>
      <c r="Q20">
        <v>66.67</v>
      </c>
      <c r="R20" t="str">
        <f t="shared" si="0"/>
        <v>D</v>
      </c>
      <c r="S20" t="str">
        <f t="shared" si="1"/>
        <v>30340</v>
      </c>
      <c r="T20">
        <f t="shared" si="2"/>
        <v>2</v>
      </c>
    </row>
    <row r="21" spans="1:20" x14ac:dyDescent="0.25">
      <c r="A21" t="s">
        <v>101</v>
      </c>
      <c r="B21" t="s">
        <v>102</v>
      </c>
      <c r="C21">
        <v>202330</v>
      </c>
      <c r="D21">
        <v>1</v>
      </c>
      <c r="E21" t="s">
        <v>43</v>
      </c>
      <c r="F21">
        <v>497</v>
      </c>
      <c r="G21" t="s">
        <v>26</v>
      </c>
      <c r="H21" t="s">
        <v>49</v>
      </c>
      <c r="I21" t="s">
        <v>45</v>
      </c>
      <c r="J21" t="s">
        <v>46</v>
      </c>
      <c r="O21">
        <v>5</v>
      </c>
      <c r="P21">
        <v>0</v>
      </c>
      <c r="Q21">
        <v>0</v>
      </c>
      <c r="R21" t="str">
        <f t="shared" si="0"/>
        <v>J</v>
      </c>
      <c r="S21" t="str">
        <f t="shared" si="1"/>
        <v>30341</v>
      </c>
      <c r="T21">
        <f t="shared" si="2"/>
        <v>5</v>
      </c>
    </row>
    <row r="22" spans="1:20" x14ac:dyDescent="0.25">
      <c r="A22" t="s">
        <v>103</v>
      </c>
      <c r="B22" t="s">
        <v>104</v>
      </c>
      <c r="C22">
        <v>202330</v>
      </c>
      <c r="D22">
        <v>1</v>
      </c>
      <c r="E22" t="s">
        <v>29</v>
      </c>
      <c r="F22">
        <v>597</v>
      </c>
      <c r="G22" t="s">
        <v>26</v>
      </c>
      <c r="H22" t="s">
        <v>105</v>
      </c>
      <c r="I22" t="s">
        <v>31</v>
      </c>
      <c r="J22" t="s">
        <v>32</v>
      </c>
      <c r="K22">
        <v>5</v>
      </c>
      <c r="L22">
        <v>5</v>
      </c>
      <c r="M22">
        <v>5</v>
      </c>
      <c r="N22">
        <v>5</v>
      </c>
      <c r="O22">
        <v>6</v>
      </c>
      <c r="P22">
        <v>1</v>
      </c>
      <c r="Q22">
        <v>16.670000000000002</v>
      </c>
      <c r="R22" t="str">
        <f t="shared" si="0"/>
        <v>J</v>
      </c>
      <c r="S22" t="str">
        <f t="shared" si="1"/>
        <v>30347</v>
      </c>
      <c r="T22">
        <f t="shared" si="2"/>
        <v>5</v>
      </c>
    </row>
    <row r="23" spans="1:20" x14ac:dyDescent="0.25">
      <c r="A23" t="s">
        <v>106</v>
      </c>
      <c r="B23" t="s">
        <v>107</v>
      </c>
      <c r="C23">
        <v>202330</v>
      </c>
      <c r="D23">
        <v>1</v>
      </c>
      <c r="E23" t="s">
        <v>108</v>
      </c>
      <c r="F23">
        <v>697</v>
      </c>
      <c r="G23" t="s">
        <v>20</v>
      </c>
      <c r="H23" t="s">
        <v>109</v>
      </c>
      <c r="I23" t="s">
        <v>31</v>
      </c>
      <c r="J23" t="s">
        <v>82</v>
      </c>
      <c r="K23">
        <v>4.63</v>
      </c>
      <c r="L23">
        <v>4.5199999999999996</v>
      </c>
      <c r="M23">
        <v>4.55</v>
      </c>
      <c r="N23">
        <v>4.57</v>
      </c>
      <c r="O23">
        <v>14</v>
      </c>
      <c r="P23">
        <v>5</v>
      </c>
      <c r="Q23">
        <v>35.71</v>
      </c>
      <c r="R23" t="str">
        <f t="shared" si="0"/>
        <v>D</v>
      </c>
      <c r="S23" t="str">
        <f t="shared" si="1"/>
        <v>30388</v>
      </c>
      <c r="T23">
        <f t="shared" si="2"/>
        <v>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BA9F1E9BCAC458CAE7F2724CFB9B1" ma:contentTypeVersion="14" ma:contentTypeDescription="Create a new document." ma:contentTypeScope="" ma:versionID="b1bcbfed54d0f2d0b430d649fdd41e01">
  <xsd:schema xmlns:xsd="http://www.w3.org/2001/XMLSchema" xmlns:xs="http://www.w3.org/2001/XMLSchema" xmlns:p="http://schemas.microsoft.com/office/2006/metadata/properties" xmlns:ns3="39714a9a-dd44-4489-9557-ce2f8cbb15c1" xmlns:ns4="f14571cd-addf-4749-956a-df2df5a846e3" targetNamespace="http://schemas.microsoft.com/office/2006/metadata/properties" ma:root="true" ma:fieldsID="a5806f91ae49e5848bef1fef372301c5" ns3:_="" ns4:_="">
    <xsd:import namespace="39714a9a-dd44-4489-9557-ce2f8cbb15c1"/>
    <xsd:import namespace="f14571cd-addf-4749-956a-df2df5a846e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714a9a-dd44-4489-9557-ce2f8cbb15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4571cd-addf-4749-956a-df2df5a846e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9714a9a-dd44-4489-9557-ce2f8cbb15c1" xsi:nil="true"/>
  </documentManagement>
</p:properties>
</file>

<file path=customXml/itemProps1.xml><?xml version="1.0" encoding="utf-8"?>
<ds:datastoreItem xmlns:ds="http://schemas.openxmlformats.org/officeDocument/2006/customXml" ds:itemID="{DB1B7654-876B-464B-A1F2-CACD6547FE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714a9a-dd44-4489-9557-ce2f8cbb15c1"/>
    <ds:schemaRef ds:uri="f14571cd-addf-4749-956a-df2df5a846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61445A-5A09-4573-B0E1-6C6EC2DC50EE}">
  <ds:schemaRefs>
    <ds:schemaRef ds:uri="http://schemas.microsoft.com/sharepoint/v3/contenttype/forms"/>
  </ds:schemaRefs>
</ds:datastoreItem>
</file>

<file path=customXml/itemProps3.xml><?xml version="1.0" encoding="utf-8"?>
<ds:datastoreItem xmlns:ds="http://schemas.openxmlformats.org/officeDocument/2006/customXml" ds:itemID="{6154EDD2-40FB-459E-BFEE-3B96F8943830}">
  <ds:schemaRefs>
    <ds:schemaRef ds:uri="http://purl.org/dc/elements/1.1/"/>
    <ds:schemaRef ds:uri="http://schemas.microsoft.com/office/2006/documentManagement/types"/>
    <ds:schemaRef ds:uri="http://purl.org/dc/dcmitype/"/>
    <ds:schemaRef ds:uri="f14571cd-addf-4749-956a-df2df5a846e3"/>
    <ds:schemaRef ds:uri="http://schemas.openxmlformats.org/package/2006/metadata/core-properties"/>
    <ds:schemaRef ds:uri="http://purl.org/dc/terms/"/>
    <ds:schemaRef ds:uri="39714a9a-dd44-4489-9557-ce2f8cbb15c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 Report May Mini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Windows User</cp:lastModifiedBy>
  <dcterms:created xsi:type="dcterms:W3CDTF">2023-06-27T15:55:59Z</dcterms:created>
  <dcterms:modified xsi:type="dcterms:W3CDTF">2023-06-27T18:13:23Z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0x010100644BA9F1E9BCAC458CAE7F2724CFB9B1</vt:lpwstr>
  </property>
</Properties>
</file>