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texasamcommerce-my.sharepoint.com/personal/saroj_lamichhane_tamuc_edu/Documents/Documents/Saroj's Files and Documentation/_WORDPRESS REPORT DASHBOARD/2022-23/"/>
    </mc:Choice>
  </mc:AlternateContent>
  <bookViews>
    <workbookView xWindow="0" yWindow="0" windowWidth="25200" windowHeight="11850"/>
  </bookViews>
  <sheets>
    <sheet name="DASH" sheetId="2" r:id="rId1"/>
    <sheet name="Overall Report CID Winter Mini " sheetId="1" r:id="rId2"/>
  </sheets>
  <definedNames>
    <definedName name="Slicer_1st_Initial">#N/A</definedName>
    <definedName name="Slicer_CRN">#N/A</definedName>
    <definedName name="Slicer_Teachers___Full_Name">#N/A</definedName>
  </definedNames>
  <calcPr calcId="0"/>
  <pivotCaches>
    <pivotCache cacheId="37"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2" i="1"/>
</calcChain>
</file>

<file path=xl/sharedStrings.xml><?xml version="1.0" encoding="utf-8"?>
<sst xmlns="http://schemas.openxmlformats.org/spreadsheetml/2006/main" count="400" uniqueCount="218">
  <si>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</si>
  <si>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</si>
  <si>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</si>
  <si>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</si>
  <si>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</si>
  <si>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</si>
  <si>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</si>
  <si>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</si>
  <si>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</si>
  <si>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</si>
  <si>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</si>
  <si>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</si>
  <si>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</si>
  <si>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</si>
  <si>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</si>
  <si>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</si>
  <si>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</si>
  <si>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202310-10124</t>
  </si>
  <si>
    <t>10124 Business Ethics for Accts</t>
  </si>
  <si>
    <t>ACCT</t>
  </si>
  <si>
    <t>01W</t>
  </si>
  <si>
    <t>Caroline Hartmann</t>
  </si>
  <si>
    <t>Business</t>
  </si>
  <si>
    <t>Accounting and Finance</t>
  </si>
  <si>
    <t>202310-10125</t>
  </si>
  <si>
    <t>10125 Intro to Coun Profession</t>
  </si>
  <si>
    <t>COUN</t>
  </si>
  <si>
    <t>Ajitha Chandrika Prasanna Kumaran</t>
  </si>
  <si>
    <t>Education &amp; Human Services</t>
  </si>
  <si>
    <t>Counseling</t>
  </si>
  <si>
    <t>202310-10126</t>
  </si>
  <si>
    <t>10126 Counseling Diverse Populations</t>
  </si>
  <si>
    <t>Lavelle Hendricks</t>
  </si>
  <si>
    <t>202310-10127</t>
  </si>
  <si>
    <t>10127 Agentic Learning</t>
  </si>
  <si>
    <t>HIED</t>
  </si>
  <si>
    <t>Michael Ponton</t>
  </si>
  <si>
    <t>Higher Edu &amp; Learning Technol</t>
  </si>
  <si>
    <t>202310-10130</t>
  </si>
  <si>
    <t>10130 Found of Kinesiology</t>
  </si>
  <si>
    <t>HHPK</t>
  </si>
  <si>
    <t>Vipa Bernhardt</t>
  </si>
  <si>
    <t>Health &amp; Human Performance</t>
  </si>
  <si>
    <t>202310-10131</t>
  </si>
  <si>
    <t>10131 Health Kinesiology Children</t>
  </si>
  <si>
    <t>Sandra Kimbrough</t>
  </si>
  <si>
    <t>202310-10132</t>
  </si>
  <si>
    <t>10132 US- Intro to Environmental Sci</t>
  </si>
  <si>
    <t>ENVS</t>
  </si>
  <si>
    <t>Lin Guo</t>
  </si>
  <si>
    <t>Science &amp; Engineering</t>
  </si>
  <si>
    <t>Biological &amp; Environmental Sci</t>
  </si>
  <si>
    <t>202310-10133</t>
  </si>
  <si>
    <t>10133 Natural Disasters</t>
  </si>
  <si>
    <t>Janet Hull</t>
  </si>
  <si>
    <t>202310-10137</t>
  </si>
  <si>
    <t>10137 Ag Price Theory</t>
  </si>
  <si>
    <t>AEC</t>
  </si>
  <si>
    <t>Rafael Bakhtavoryan</t>
  </si>
  <si>
    <t>Ag Sciences &amp; Nat Resources</t>
  </si>
  <si>
    <t>Ag Science &amp; Natural Resources</t>
  </si>
  <si>
    <t>202310-10138</t>
  </si>
  <si>
    <t>10138 Coord Extension Program</t>
  </si>
  <si>
    <t>AFE</t>
  </si>
  <si>
    <t>Douglas Lavergne</t>
  </si>
  <si>
    <t>202310-10139</t>
  </si>
  <si>
    <t>10139 Drug and Alcohol Addiction</t>
  </si>
  <si>
    <t>Derryle Peace</t>
  </si>
  <si>
    <t>202310-10140</t>
  </si>
  <si>
    <t>10140 Career Development</t>
  </si>
  <si>
    <t>James Devlin</t>
  </si>
  <si>
    <t>202310-10141</t>
  </si>
  <si>
    <t>10141 Etymology</t>
  </si>
  <si>
    <t>ENG</t>
  </si>
  <si>
    <t>Christian Hempelmann</t>
  </si>
  <si>
    <t>Humanities, Social Sci &amp; Arts</t>
  </si>
  <si>
    <t>Literature &amp; Languages</t>
  </si>
  <si>
    <t>202310-10142</t>
  </si>
  <si>
    <t>10142 Teaching Critical Thinking</t>
  </si>
  <si>
    <t>SPA</t>
  </si>
  <si>
    <t>Maia Lamarque</t>
  </si>
  <si>
    <t>202310-10143</t>
  </si>
  <si>
    <t>10143 Professional Presentations</t>
  </si>
  <si>
    <t>ALC</t>
  </si>
  <si>
    <t>Maggie Pfeiffer Salem</t>
  </si>
  <si>
    <t>202310-10144</t>
  </si>
  <si>
    <t>10144 Talent Developmt through Film</t>
  </si>
  <si>
    <t>OLT</t>
  </si>
  <si>
    <t>Kibum Kwon</t>
  </si>
  <si>
    <t>202310-10145</t>
  </si>
  <si>
    <t>10145 Career Development</t>
  </si>
  <si>
    <t>LNTC</t>
  </si>
  <si>
    <t>Tony Lee</t>
  </si>
  <si>
    <t>202310-10146</t>
  </si>
  <si>
    <t>10146 Lrng Processes &amp; Develop</t>
  </si>
  <si>
    <t>PSY</t>
  </si>
  <si>
    <t>Curt Carlson</t>
  </si>
  <si>
    <t>Psychology &amp; Special Education</t>
  </si>
  <si>
    <t>202310-10147</t>
  </si>
  <si>
    <t>10147 Intro to Exceptional Children</t>
  </si>
  <si>
    <t>SPED</t>
  </si>
  <si>
    <t>Belinda Rudinger</t>
  </si>
  <si>
    <t>202310-10148</t>
  </si>
  <si>
    <t>10148 Intro to Human Trafficking</t>
  </si>
  <si>
    <t>SWK</t>
  </si>
  <si>
    <t>Lyndsey Norris</t>
  </si>
  <si>
    <t>Social Work</t>
  </si>
  <si>
    <t>202310-10149</t>
  </si>
  <si>
    <t>10149 Gerontology</t>
  </si>
  <si>
    <t>02W</t>
  </si>
  <si>
    <t>Randi Wright</t>
  </si>
  <si>
    <t>202310-10150</t>
  </si>
  <si>
    <t>10150 Teacher Dev and Retention</t>
  </si>
  <si>
    <t>EDCI</t>
  </si>
  <si>
    <t>Sarah Guthery</t>
  </si>
  <si>
    <t>Curriculum and Instruction</t>
  </si>
  <si>
    <t>202310-10151</t>
  </si>
  <si>
    <t>10151 Doc Writing Auth Diss</t>
  </si>
  <si>
    <t>EDAD</t>
  </si>
  <si>
    <t>Major Templeton</t>
  </si>
  <si>
    <t>Educational Leadership</t>
  </si>
  <si>
    <t>202310-10152</t>
  </si>
  <si>
    <t>10152 Doc Writing Auth Diss</t>
  </si>
  <si>
    <t>Julia Ballenger</t>
  </si>
  <si>
    <t>202310-10153</t>
  </si>
  <si>
    <t>10153 Doc Writing Auth Diss</t>
  </si>
  <si>
    <t>03W</t>
  </si>
  <si>
    <t>Melissa Arrambide</t>
  </si>
  <si>
    <t>202310-10154</t>
  </si>
  <si>
    <t>10154 Doc Writing Auth Diss</t>
  </si>
  <si>
    <t>04W</t>
  </si>
  <si>
    <t>Jackie Thompson</t>
  </si>
  <si>
    <t>202310-10155</t>
  </si>
  <si>
    <t>10155 Nutrition</t>
  </si>
  <si>
    <t>HHPH</t>
  </si>
  <si>
    <t>Kaylie Daniels</t>
  </si>
  <si>
    <t>202310-10156</t>
  </si>
  <si>
    <t>10156 GLB/Global Health Issues</t>
  </si>
  <si>
    <t>Elizabeth Wachira</t>
  </si>
  <si>
    <t>202310-10157</t>
  </si>
  <si>
    <t>10157 Fin &amp; Econ in Sport</t>
  </si>
  <si>
    <t>HHPS</t>
  </si>
  <si>
    <t>Logan Schuetz</t>
  </si>
  <si>
    <t>202310-10158</t>
  </si>
  <si>
    <t>10158 Sport Law</t>
  </si>
  <si>
    <t>Steven Prewitt</t>
  </si>
  <si>
    <t>202310-10159</t>
  </si>
  <si>
    <t>10159 United States Government</t>
  </si>
  <si>
    <t>PSCI</t>
  </si>
  <si>
    <t>Chad King</t>
  </si>
  <si>
    <t>Political Science</t>
  </si>
  <si>
    <t>202310-10160</t>
  </si>
  <si>
    <t>10160 Texas Government</t>
  </si>
  <si>
    <t>Robert Rodriguez</t>
  </si>
  <si>
    <t>202310-10161</t>
  </si>
  <si>
    <t>10161 GLB/Social/Cltural Bases Behav</t>
  </si>
  <si>
    <t>Tina Borke</t>
  </si>
  <si>
    <t>202310-10162</t>
  </si>
  <si>
    <t>10162 Intro to Psychology</t>
  </si>
  <si>
    <t>Maria Carlson</t>
  </si>
  <si>
    <t>202310-10163</t>
  </si>
  <si>
    <t>10163 GLB/International Marketing</t>
  </si>
  <si>
    <t>MKT</t>
  </si>
  <si>
    <t>Scott Sewell</t>
  </si>
  <si>
    <t>Marketing &amp; Business Analytics</t>
  </si>
  <si>
    <t>202310-10164</t>
  </si>
  <si>
    <t>10164 Language &amp; the Internet</t>
  </si>
  <si>
    <t>Salvatore Attardo</t>
  </si>
  <si>
    <t>202310-10167</t>
  </si>
  <si>
    <t>10167 Organizational Chg Planning</t>
  </si>
  <si>
    <t>MGT</t>
  </si>
  <si>
    <t>John Humphreys</t>
  </si>
  <si>
    <t>Management &amp; Economics</t>
  </si>
  <si>
    <t>202310-10168</t>
  </si>
  <si>
    <t>10168 Community Food Systems</t>
  </si>
  <si>
    <t>FDSC</t>
  </si>
  <si>
    <t>0HW</t>
  </si>
  <si>
    <t>Robert Williams</t>
  </si>
  <si>
    <t>202310-10169</t>
  </si>
  <si>
    <t>10169 Gender, Sexualit &amp; Media Repre</t>
  </si>
  <si>
    <t>H C</t>
  </si>
  <si>
    <t>Tana Yager</t>
  </si>
  <si>
    <t>Honors Program</t>
  </si>
  <si>
    <t>202310-10170</t>
  </si>
  <si>
    <t>10170 Substance Use &amp; Abuse</t>
  </si>
  <si>
    <t>Katharine Halfacre</t>
  </si>
  <si>
    <t>202310-10171</t>
  </si>
  <si>
    <t>10171 Texas Government</t>
  </si>
  <si>
    <t>Ayal Feinberg</t>
  </si>
  <si>
    <t>202310-10173</t>
  </si>
  <si>
    <t>10173 Field Exp Spt Rec</t>
  </si>
  <si>
    <t>Brandy Runyan</t>
  </si>
  <si>
    <t>202310-10175</t>
  </si>
  <si>
    <t>10175 Trauma Informed Leadership</t>
  </si>
  <si>
    <t>Kriss Kemp-Graham</t>
  </si>
  <si>
    <t>202310-10176</t>
  </si>
  <si>
    <t>10176 Trauma Informed Leadership</t>
  </si>
  <si>
    <t>202310-10178</t>
  </si>
  <si>
    <t>10178 United States Government</t>
  </si>
  <si>
    <t>Jangsup Choi</t>
  </si>
  <si>
    <t>202310-10179</t>
  </si>
  <si>
    <t>10179 Texas Government</t>
  </si>
  <si>
    <t>Ozum Yesiltas</t>
  </si>
  <si>
    <t>1st Initial</t>
  </si>
  <si>
    <t>CRN</t>
  </si>
  <si>
    <t>Not Responded</t>
  </si>
  <si>
    <t>Row Labels</t>
  </si>
  <si>
    <t>Grand Total</t>
  </si>
  <si>
    <t>Sum of OverallResprate</t>
  </si>
  <si>
    <t>Sum of OverallNonResprate</t>
  </si>
  <si>
    <t>Sum of Invited</t>
  </si>
  <si>
    <t>Sum of RespondentCount</t>
  </si>
  <si>
    <t>Sum of Not Responded</t>
  </si>
  <si>
    <t>Average of Instructor Score</t>
  </si>
  <si>
    <t>Average of Course Score</t>
  </si>
  <si>
    <t>Average of QEP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</si>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</sst>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2" fontId="0" fillId="0" borderId="0" xfId="0" applyNumberFormat="1"/>
    <xf numFmtId="2" fontId="17" fillId="0" borderId="0" xfId="0" applyNumberFormat="1" applyFont="1"/>
    <xf numFmtId="1" fontId="17" fillId="0" borderId="0" xfId="0" pivotButton="1" applyNumberFormat="1" applyFont="1"/>
    <xf numFmtId="1" fontId="17" fillId="0" borderId="0" xfId="0" applyNumberFormat="1" applyFont="1"/>
    <xf numFmtId="1" fontId="17" fillId="0" borderId="0" xfId="0" applyNumberFormat="1" applyFont="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26">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ont>
        <color theme="0"/>
      </font>
    </dxf>
    <dxf>
      <font>
        <color theme="0"/>
      </font>
    </dxf>
    <dxf>
      <font>
        <color theme="0"/>
      </font>
    </dxf>
    <dxf>
      <numFmt numFmtId="1" formatCode="0"/>
    </dxf>
    <dxf>
      <numFmt numFmtId="2" formatCode="0.0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numFmt numFmtId="2" formatCode="0.00"/>
    </dxf>
    <dxf>
      <numFmt numFmtId="2" formatCode="0.00"/>
    </dxf>
    <dxf>
      <numFmt numFmtId="2" formatCode="0.00"/>
    </dxf>
    <dxf>
      <numFmt numFmtId="1" formatCode="0"/>
    </dxf>
    <dxf>
      <numFmt numFmtId="2" formatCode="0.00"/>
    </dxf>
    <dxf>
      <numFmt numFmtId="1" formatCode="0"/>
    </dxf>
    <dxf>
      <numFmt numFmtId="2" formatCode="0.00"/>
    </dxf>
    <dxf>
      <numFmt numFmtId="1" formatCode="0"/>
    </dxf>
    <dxf>
      <numFmt numFmtId="2" formatCode="0.00"/>
    </dxf>
    <dxf>
      <numFmt numFmtId="1" formatCode="0"/>
    </dxf>
    <dxf>
      <numFmt numFmtId="2" formatCode="0.00"/>
    </dxf>
    <dxf>
      <numFmt numFmtId="1" formatCode="0"/>
    </dxf>
    <dxf>
      <numFmt numFmtId="2" formatCode="0.00"/>
    </dxf>
    <dxf>
      <numFmt numFmtId="1" formatCode="0"/>
    </dxf>
    <dxf>
      <numFmt numFmtId="2" formatCode="0.00"/>
    </dxf>
    <dxf>
      <numFmt numFmtId="1" formatCode="0"/>
    </dxf>
    <dxf>
      <numFmt numFmtId="2" formatCode="0.00"/>
    </dxf>
    <dxf>
      <numFmt numFmtId="1" formatCode="0"/>
    </dxf>
    <dxf>
      <numFmt numFmtId="2" formatCode="0.00"/>
    </dxf>
    <dxf>
      <numFmt numFmtId="1" formatCode="0"/>
    </dxf>
    <dxf>
      <numFmt numFmtId="2" formatCode="0.00"/>
    </dxf>
    <dxf>
      <numFmt numFmtId="1" formatCode="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pivotCacheDefinition" Target="pivotCache/pivotCacheDefinition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Report-Winter Mini 2023 DASHBOARD.xlsx]DASH!PivotTable8</c:name>
    <c:fmtId val="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5"/>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6"/>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7"/>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DASH!$G$3</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DASH!$G$4</c:f>
              <c:numCache>
                <c:formatCode>0.00</c:formatCode>
                <c:ptCount val="1"/>
                <c:pt idx="0">
                  <c:v>4.4986956521739128</c:v>
                </c:pt>
              </c:numCache>
            </c:numRef>
          </c:val>
          <c:extLst>
            <c:ext xmlns:c16="http://schemas.microsoft.com/office/drawing/2014/chart" uri="{C3380CC4-5D6E-409C-BE32-E72D297353CC}">
              <c16:uniqueId val="{00000000-7ADA-400A-ABE1-AEB377A30324}"/>
            </c:ext>
          </c:extLst>
        </c:ser>
        <c:ser>
          <c:idx val="1"/>
          <c:order val="1"/>
          <c:tx>
            <c:strRef>
              <c:f>DASH!$H$3</c:f>
              <c:strCache>
                <c:ptCount val="1"/>
                <c:pt idx="0">
                  <c:v>Average of Course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DASH!$H$4</c:f>
              <c:numCache>
                <c:formatCode>0.00</c:formatCode>
                <c:ptCount val="1"/>
                <c:pt idx="0">
                  <c:v>4.5532608695652188</c:v>
                </c:pt>
              </c:numCache>
            </c:numRef>
          </c:val>
          <c:extLst>
            <c:ext xmlns:c16="http://schemas.microsoft.com/office/drawing/2014/chart" uri="{C3380CC4-5D6E-409C-BE32-E72D297353CC}">
              <c16:uniqueId val="{00000001-7ADA-400A-ABE1-AEB377A30324}"/>
            </c:ext>
          </c:extLst>
        </c:ser>
        <c:ser>
          <c:idx val="2"/>
          <c:order val="2"/>
          <c:tx>
            <c:strRef>
              <c:f>DASH!$I$3</c:f>
              <c:strCache>
                <c:ptCount val="1"/>
                <c:pt idx="0">
                  <c:v>Average of QEP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DASH!$I$4</c:f>
              <c:numCache>
                <c:formatCode>0.00</c:formatCode>
                <c:ptCount val="1"/>
                <c:pt idx="0">
                  <c:v>4.4380434782608695</c:v>
                </c:pt>
              </c:numCache>
            </c:numRef>
          </c:val>
          <c:extLst>
            <c:ext xmlns:c16="http://schemas.microsoft.com/office/drawing/2014/chart" uri="{C3380CC4-5D6E-409C-BE32-E72D297353CC}">
              <c16:uniqueId val="{00000002-7ADA-400A-ABE1-AEB377A30324}"/>
            </c:ext>
          </c:extLst>
        </c:ser>
        <c:ser>
          <c:idx val="3"/>
          <c:order val="3"/>
          <c:tx>
            <c:strRef>
              <c:f>DASH!$J$3</c:f>
              <c:strCache>
                <c:ptCount val="1"/>
                <c:pt idx="0">
                  <c:v>Average of Total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DASH!$J$4</c:f>
              <c:numCache>
                <c:formatCode>0.00</c:formatCode>
                <c:ptCount val="1"/>
                <c:pt idx="0">
                  <c:v>4.5004347826086954</c:v>
                </c:pt>
              </c:numCache>
            </c:numRef>
          </c:val>
          <c:extLst>
            <c:ext xmlns:c16="http://schemas.microsoft.com/office/drawing/2014/chart" uri="{C3380CC4-5D6E-409C-BE32-E72D297353CC}">
              <c16:uniqueId val="{00000003-7ADA-400A-ABE1-AEB377A30324}"/>
            </c:ext>
          </c:extLst>
        </c:ser>
        <c:dLbls>
          <c:dLblPos val="inEnd"/>
          <c:showLegendKey val="0"/>
          <c:showVal val="1"/>
          <c:showCatName val="0"/>
          <c:showSerName val="0"/>
          <c:showPercent val="0"/>
          <c:showBubbleSize val="0"/>
        </c:dLbls>
        <c:gapWidth val="182"/>
        <c:axId val="538794447"/>
        <c:axId val="538801935"/>
      </c:barChart>
      <c:catAx>
        <c:axId val="5387944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801935"/>
        <c:crosses val="autoZero"/>
        <c:auto val="1"/>
        <c:lblAlgn val="ctr"/>
        <c:lblOffset val="100"/>
        <c:noMultiLvlLbl val="0"/>
      </c:catAx>
      <c:valAx>
        <c:axId val="538801935"/>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794447"/>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Report-Winter Mini 2023 DASHBOARD.xlsx]DASH!PivotTable9</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a:t>
            </a:r>
            <a:r>
              <a:rPr lang="en-US" baseline="0"/>
              <a:t> Rate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s>
    <c:plotArea>
      <c:layout/>
      <c:doughnutChart>
        <c:varyColors val="1"/>
        <c:ser>
          <c:idx val="0"/>
          <c:order val="0"/>
          <c:tx>
            <c:strRef>
              <c:f>DASH!$H$21</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DASH!$G$22:$G$23</c:f>
              <c:strCache>
                <c:ptCount val="2"/>
                <c:pt idx="0">
                  <c:v>Sum of OverallResprate</c:v>
                </c:pt>
                <c:pt idx="1">
                  <c:v>Sum of OverallNonResprate</c:v>
                </c:pt>
              </c:strCache>
            </c:strRef>
          </c:cat>
          <c:val>
            <c:numRef>
              <c:f>DASH!$H$22:$H$23</c:f>
              <c:numCache>
                <c:formatCode>0</c:formatCode>
                <c:ptCount val="2"/>
                <c:pt idx="0">
                  <c:v>30.906274206041829</c:v>
                </c:pt>
                <c:pt idx="1">
                  <c:v>69.093725793958171</c:v>
                </c:pt>
              </c:numCache>
            </c:numRef>
          </c:val>
          <c:extLst>
            <c:ext xmlns:c16="http://schemas.microsoft.com/office/drawing/2014/chart" uri="{C3380CC4-5D6E-409C-BE32-E72D297353CC}">
              <c16:uniqueId val="{00000000-8E05-491F-B5DF-79DE87E2CB97}"/>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1147762</xdr:colOff>
      <xdr:row>3</xdr:row>
      <xdr:rowOff>180975</xdr:rowOff>
    </xdr:from>
    <xdr:to>
      <xdr:col>8</xdr:col>
      <xdr:colOff>1062037</xdr:colOff>
      <xdr:row>18</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881062</xdr:colOff>
      <xdr:row>19</xdr:row>
      <xdr:rowOff>47625</xdr:rowOff>
    </xdr:from>
    <xdr:to>
      <xdr:col>9</xdr:col>
      <xdr:colOff>119062</xdr:colOff>
      <xdr:row>33</xdr:row>
      <xdr:rowOff>123825</xdr:rowOff>
    </xdr:to>
    <xdr:grpSp>
      <xdr:nvGrpSpPr>
        <xdr:cNvPr id="5" name="Group 4"/>
        <xdr:cNvGrpSpPr/>
      </xdr:nvGrpSpPr>
      <xdr:grpSpPr>
        <a:xfrm>
          <a:off x="8548687" y="3667125"/>
          <a:ext cx="3971925" cy="2743200"/>
          <a:chOff x="8348662" y="4838700"/>
          <a:chExt cx="4572000" cy="2743200"/>
        </a:xfrm>
      </xdr:grpSpPr>
      <xdr:graphicFrame macro="">
        <xdr:nvGraphicFramePr>
          <xdr:cNvPr id="3" name="Chart 2"/>
          <xdr:cNvGraphicFramePr/>
        </xdr:nvGraphicFramePr>
        <xdr:xfrm>
          <a:off x="8348662" y="4838700"/>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H22">
        <xdr:nvSpPr>
          <xdr:cNvPr id="4" name="TextBox 3"/>
          <xdr:cNvSpPr txBox="1"/>
        </xdr:nvSpPr>
        <xdr:spPr>
          <a:xfrm>
            <a:off x="10420350" y="6181725"/>
            <a:ext cx="514350" cy="371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3C179D7-5086-4259-BDA3-09C57E0A8C10}" type="TxLink">
              <a:rPr lang="en-US" sz="1600" b="1" i="0" u="none" strike="noStrike">
                <a:solidFill>
                  <a:srgbClr val="000000"/>
                </a:solidFill>
                <a:latin typeface="Calibri"/>
                <a:cs typeface="Calibri"/>
              </a:rPr>
              <a:t>31</a:t>
            </a:fld>
            <a:endParaRPr lang="en-US" sz="1600" b="1"/>
          </a:p>
        </xdr:txBody>
      </xdr:sp>
    </xdr:grpSp>
    <xdr:clientData/>
  </xdr:twoCellAnchor>
  <xdr:twoCellAnchor editAs="oneCell">
    <xdr:from>
      <xdr:col>9</xdr:col>
      <xdr:colOff>9525</xdr:colOff>
      <xdr:row>1</xdr:row>
      <xdr:rowOff>28575</xdr:rowOff>
    </xdr:from>
    <xdr:to>
      <xdr:col>10</xdr:col>
      <xdr:colOff>438150</xdr:colOff>
      <xdr:row>14</xdr:row>
      <xdr:rowOff>76200</xdr:rowOff>
    </xdr:to>
    <mc:AlternateContent xmlns:mc="http://schemas.openxmlformats.org/markup-compatibility/2006">
      <mc:Choice xmlns:a14="http://schemas.microsoft.com/office/drawing/2010/main" Requires="a14">
        <xdr:graphicFrame macro="">
          <xdr:nvGraphicFramePr>
            <xdr:cNvPr id="6"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2411075" y="2190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38100</xdr:colOff>
      <xdr:row>15</xdr:row>
      <xdr:rowOff>9525</xdr:rowOff>
    </xdr:from>
    <xdr:to>
      <xdr:col>10</xdr:col>
      <xdr:colOff>466725</xdr:colOff>
      <xdr:row>28</xdr:row>
      <xdr:rowOff>57150</xdr:rowOff>
    </xdr:to>
    <mc:AlternateContent xmlns:mc="http://schemas.openxmlformats.org/markup-compatibility/2006">
      <mc:Choice xmlns:a14="http://schemas.microsoft.com/office/drawing/2010/main" Requires="a14">
        <xdr:graphicFrame macro="">
          <xdr:nvGraphicFramePr>
            <xdr:cNvPr id="7"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2439650" y="28670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19050</xdr:colOff>
      <xdr:row>29</xdr:row>
      <xdr:rowOff>0</xdr:rowOff>
    </xdr:from>
    <xdr:to>
      <xdr:col>10</xdr:col>
      <xdr:colOff>447675</xdr:colOff>
      <xdr:row>42</xdr:row>
      <xdr:rowOff>47625</xdr:rowOff>
    </xdr:to>
    <mc:AlternateContent xmlns:mc="http://schemas.openxmlformats.org/markup-compatibility/2006">
      <mc:Choice xmlns:a14="http://schemas.microsoft.com/office/drawing/2010/main" Requires="a14">
        <xdr:graphicFrame macro="">
          <xdr:nvGraphicFramePr>
            <xdr:cNvPr id="8"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2420600" y="55245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949.660272106485" createdVersion="6" refreshedVersion="6" minRefreshableVersion="3" recordCount="46">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310" maxValue="20231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SemiMixedTypes="0" containsString="0" containsNumber="1" containsInteger="1" minValue="103" maxValue="4301"/>
    </cacheField>
    <cacheField name="Courses - CLASS_NUMBER" numFmtId="0">
      <sharedItems/>
    </cacheField>
    <cacheField name="Teachers - Full Name" numFmtId="0">
      <sharedItems count="45">
        <s v="Caroline Hartmann"/>
        <s v="Ajitha Chandrika Prasanna Kumaran"/>
        <s v="Lavelle Hendricks"/>
        <s v="Michael Ponton"/>
        <s v="Vipa Bernhardt"/>
        <s v="Sandra Kimbrough"/>
        <s v="Lin Guo"/>
        <s v="Janet Hull"/>
        <s v="Rafael Bakhtavoryan"/>
        <s v="Douglas Lavergne"/>
        <s v="Derryle Peace"/>
        <s v="James Devlin"/>
        <s v="Christian Hempelmann"/>
        <s v="Maia Lamarque"/>
        <s v="Maggie Pfeiffer Salem"/>
        <s v="Kibum Kwon"/>
        <s v="Tony Lee"/>
        <s v="Curt Carlson"/>
        <s v="Belinda Rudinger"/>
        <s v="Lyndsey Norris"/>
        <s v="Randi Wright"/>
        <s v="Sarah Guthery"/>
        <s v="Major Templeton"/>
        <s v="Julia Ballenger"/>
        <s v="Melissa Arrambide"/>
        <s v="Jackie Thompson"/>
        <s v="Kaylie Daniels"/>
        <s v="Elizabeth Wachira"/>
        <s v="Logan Schuetz"/>
        <s v="Steven Prewitt"/>
        <s v="Chad King"/>
        <s v="Robert Rodriguez"/>
        <s v="Tina Borke"/>
        <s v="Maria Carlson"/>
        <s v="Scott Sewell"/>
        <s v="Salvatore Attardo"/>
        <s v="John Humphreys"/>
        <s v="Robert Williams"/>
        <s v="Tana Yager"/>
        <s v="Katharine Halfacre"/>
        <s v="Ayal Feinberg"/>
        <s v="Brandy Runyan"/>
        <s v="Kriss Kemp-Graham"/>
        <s v="Jangsup Choi"/>
        <s v="Ozum Yesiltas"/>
      </sharedItems>
    </cacheField>
    <cacheField name="School" numFmtId="0">
      <sharedItems/>
    </cacheField>
    <cacheField name="Department" numFmtId="0">
      <sharedItems/>
    </cacheField>
    <cacheField name="Instructor Score" numFmtId="0">
      <sharedItems containsSemiMixedTypes="0" containsString="0" containsNumber="1" minValue="3.17" maxValue="5"/>
    </cacheField>
    <cacheField name="Course Score" numFmtId="0">
      <sharedItems containsSemiMixedTypes="0" containsString="0" containsNumber="1" minValue="3" maxValue="5"/>
    </cacheField>
    <cacheField name="QEP Score" numFmtId="0">
      <sharedItems containsSemiMixedTypes="0" containsString="0" containsNumber="1" minValue="3.5" maxValue="5"/>
    </cacheField>
    <cacheField name="Total Score" numFmtId="0">
      <sharedItems containsSemiMixedTypes="0" containsString="0" containsNumber="1" minValue="3.2" maxValue="5"/>
    </cacheField>
    <cacheField name="Invited" numFmtId="0">
      <sharedItems containsSemiMixedTypes="0" containsString="0" containsNumber="1" containsInteger="1" minValue="5" maxValue="141"/>
    </cacheField>
    <cacheField name="RespondentCount" numFmtId="0">
      <sharedItems containsSemiMixedTypes="0" containsString="0" containsNumber="1" containsInteger="1" minValue="1" maxValue="38"/>
    </cacheField>
    <cacheField name="Response Rate" numFmtId="0">
      <sharedItems containsSemiMixedTypes="0" containsString="0" containsNumber="1" minValue="7.89" maxValue="83.33"/>
    </cacheField>
    <cacheField name="1st Initial" numFmtId="0">
      <sharedItems count="14">
        <s v="C"/>
        <s v="A"/>
        <s v="L"/>
        <s v="M"/>
        <s v="V"/>
        <s v="S"/>
        <s v="J"/>
        <s v="R"/>
        <s v="D"/>
        <s v="K"/>
        <s v="T"/>
        <s v="B"/>
        <s v="E"/>
        <s v="O"/>
      </sharedItems>
    </cacheField>
    <cacheField name="CRN" numFmtId="0">
      <sharedItems count="46">
        <s v="10124"/>
        <s v="10125"/>
        <s v="10126"/>
        <s v="10127"/>
        <s v="10130"/>
        <s v="10131"/>
        <s v="10132"/>
        <s v="10133"/>
        <s v="10137"/>
        <s v="10138"/>
        <s v="10139"/>
        <s v="10140"/>
        <s v="10141"/>
        <s v="10142"/>
        <s v="10143"/>
        <s v="10144"/>
        <s v="10145"/>
        <s v="10146"/>
        <s v="10147"/>
        <s v="10148"/>
        <s v="10149"/>
        <s v="10150"/>
        <s v="10151"/>
        <s v="10152"/>
        <s v="10153"/>
        <s v="10154"/>
        <s v="10155"/>
        <s v="10156"/>
        <s v="10157"/>
        <s v="10158"/>
        <s v="10159"/>
        <s v="10160"/>
        <s v="10161"/>
        <s v="10162"/>
        <s v="10163"/>
        <s v="10164"/>
        <s v="10167"/>
        <s v="10168"/>
        <s v="10169"/>
        <s v="10170"/>
        <s v="10171"/>
        <s v="10173"/>
        <s v="10175"/>
        <s v="10176"/>
        <s v="10178"/>
        <s v="10179"/>
      </sharedItems>
    </cacheField>
    <cacheField name="Not Responded" numFmtId="0">
      <sharedItems containsSemiMixedTypes="0" containsString="0" containsNumber="1" containsInteger="1" minValue="1" maxValue="103"/>
    </cacheField>
    <cacheField name="OverallResprate" numFmtId="0" formula="(RespondentCount /Invited )*100" databaseField="0"/>
    <cacheField name="OverallNonResprate" numFmtId="0" formula="100-OverallResprat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202310-10124"/>
    <s v="10124 Business Ethics for Accts"/>
    <n v="202310"/>
    <n v="1"/>
    <s v="ACCT"/>
    <n v="530"/>
    <s v="01W"/>
    <x v="0"/>
    <s v="Business"/>
    <s v="Accounting and Finance"/>
    <n v="4.49"/>
    <n v="4.67"/>
    <n v="4.2699999999999996"/>
    <n v="4.49"/>
    <n v="54"/>
    <n v="20"/>
    <n v="37.04"/>
    <x v="0"/>
    <x v="0"/>
    <n v="34"/>
  </r>
  <r>
    <s v="202310-10125"/>
    <s v="10125 Intro to Coun Profession"/>
    <n v="202310"/>
    <n v="1"/>
    <s v="COUN"/>
    <n v="501"/>
    <s v="01W"/>
    <x v="1"/>
    <s v="Education &amp; Human Services"/>
    <s v="Counseling"/>
    <n v="4.7300000000000004"/>
    <n v="4.8"/>
    <n v="4.72"/>
    <n v="4.75"/>
    <n v="14"/>
    <n v="8"/>
    <n v="57.14"/>
    <x v="1"/>
    <x v="1"/>
    <n v="6"/>
  </r>
  <r>
    <s v="202310-10126"/>
    <s v="10126 Counseling Diverse Populations"/>
    <n v="202310"/>
    <n v="1"/>
    <s v="COUN"/>
    <n v="522"/>
    <s v="01W"/>
    <x v="2"/>
    <s v="Education &amp; Human Services"/>
    <s v="Counseling"/>
    <n v="4.4400000000000004"/>
    <n v="4.53"/>
    <n v="4.67"/>
    <n v="4.53"/>
    <n v="21"/>
    <n v="3"/>
    <n v="14.29"/>
    <x v="2"/>
    <x v="2"/>
    <n v="18"/>
  </r>
  <r>
    <s v="202310-10127"/>
    <s v="10127 Agentic Learning"/>
    <n v="202310"/>
    <n v="1"/>
    <s v="HIED"/>
    <n v="697"/>
    <s v="01W"/>
    <x v="3"/>
    <s v="Education &amp; Human Services"/>
    <s v="Higher Edu &amp; Learning Technol"/>
    <n v="4.79"/>
    <n v="4.8899999999999997"/>
    <n v="4.8600000000000003"/>
    <n v="4.84"/>
    <n v="12"/>
    <n v="7"/>
    <n v="58.33"/>
    <x v="3"/>
    <x v="3"/>
    <n v="5"/>
  </r>
  <r>
    <s v="202310-10130"/>
    <s v="10130 Found of Kinesiology"/>
    <n v="202310"/>
    <n v="1"/>
    <s v="HHPK"/>
    <n v="1301"/>
    <s v="01W"/>
    <x v="4"/>
    <s v="Education &amp; Human Services"/>
    <s v="Health &amp; Human Performance"/>
    <n v="3.9"/>
    <n v="3.75"/>
    <n v="3.5"/>
    <n v="3.74"/>
    <n v="33"/>
    <n v="8"/>
    <n v="24.24"/>
    <x v="4"/>
    <x v="4"/>
    <n v="25"/>
  </r>
  <r>
    <s v="202310-10131"/>
    <s v="10131 Health Kinesiology Children"/>
    <n v="202310"/>
    <n v="1"/>
    <s v="HHPK"/>
    <n v="324"/>
    <s v="01W"/>
    <x v="5"/>
    <s v="Education &amp; Human Services"/>
    <s v="Health &amp; Human Performance"/>
    <n v="3.44"/>
    <n v="3.76"/>
    <n v="3.77"/>
    <n v="3.63"/>
    <n v="32"/>
    <n v="16"/>
    <n v="50"/>
    <x v="5"/>
    <x v="5"/>
    <n v="16"/>
  </r>
  <r>
    <s v="202310-10132"/>
    <s v="10132 US- Intro to Environmental Sci"/>
    <n v="202310"/>
    <n v="1"/>
    <s v="ENVS"/>
    <n v="1301"/>
    <s v="01W"/>
    <x v="6"/>
    <s v="Science &amp; Engineering"/>
    <s v="Biological &amp; Environmental Sci"/>
    <n v="4.74"/>
    <n v="4.82"/>
    <n v="4.7300000000000004"/>
    <n v="4.7699999999999996"/>
    <n v="26"/>
    <n v="9"/>
    <n v="34.619999999999997"/>
    <x v="2"/>
    <x v="6"/>
    <n v="17"/>
  </r>
  <r>
    <s v="202310-10133"/>
    <s v="10133 Natural Disasters"/>
    <n v="202310"/>
    <n v="1"/>
    <s v="ENVS"/>
    <n v="103"/>
    <s v="01W"/>
    <x v="7"/>
    <s v="Science &amp; Engineering"/>
    <s v="Biological &amp; Environmental Sci"/>
    <n v="4.13"/>
    <n v="4.68"/>
    <n v="4.4000000000000004"/>
    <n v="4.3899999999999997"/>
    <n v="29"/>
    <n v="5"/>
    <n v="17.239999999999998"/>
    <x v="6"/>
    <x v="7"/>
    <n v="24"/>
  </r>
  <r>
    <s v="202310-10137"/>
    <s v="10137 Ag Price Theory"/>
    <n v="202310"/>
    <n v="1"/>
    <s v="AEC"/>
    <n v="347"/>
    <s v="01W"/>
    <x v="8"/>
    <s v="Ag Sciences &amp; Nat Resources"/>
    <s v="Ag Science &amp; Natural Resources"/>
    <n v="4.4400000000000004"/>
    <n v="4.55"/>
    <n v="4.38"/>
    <n v="4.46"/>
    <n v="36"/>
    <n v="11"/>
    <n v="30.56"/>
    <x v="7"/>
    <x v="8"/>
    <n v="25"/>
  </r>
  <r>
    <s v="202310-10138"/>
    <s v="10138 Coord Extension Program"/>
    <n v="202310"/>
    <n v="1"/>
    <s v="AFE"/>
    <n v="577"/>
    <s v="01W"/>
    <x v="9"/>
    <s v="Ag Sciences &amp; Nat Resources"/>
    <s v="Ag Science &amp; Natural Resources"/>
    <n v="3.67"/>
    <n v="3.8"/>
    <n v="4"/>
    <n v="3.8"/>
    <n v="5"/>
    <n v="1"/>
    <n v="20"/>
    <x v="8"/>
    <x v="9"/>
    <n v="4"/>
  </r>
  <r>
    <s v="202310-10139"/>
    <s v="10139 Drug and Alcohol Addiction"/>
    <n v="202310"/>
    <n v="1"/>
    <s v="COUN"/>
    <n v="481"/>
    <s v="01W"/>
    <x v="10"/>
    <s v="Education &amp; Human Services"/>
    <s v="Counseling"/>
    <n v="4.97"/>
    <n v="5"/>
    <n v="4.91"/>
    <n v="4.96"/>
    <n v="42"/>
    <n v="11"/>
    <n v="26.19"/>
    <x v="8"/>
    <x v="10"/>
    <n v="31"/>
  </r>
  <r>
    <s v="202310-10140"/>
    <s v="10140 Career Development"/>
    <n v="202310"/>
    <n v="1"/>
    <s v="COUN"/>
    <n v="512"/>
    <s v="01W"/>
    <x v="11"/>
    <s v="Education &amp; Human Services"/>
    <s v="Counseling"/>
    <n v="4.22"/>
    <n v="4.53"/>
    <n v="4"/>
    <n v="4.2699999999999996"/>
    <n v="18"/>
    <n v="3"/>
    <n v="16.670000000000002"/>
    <x v="6"/>
    <x v="11"/>
    <n v="15"/>
  </r>
  <r>
    <s v="202310-10141"/>
    <s v="10141 Etymology"/>
    <n v="202310"/>
    <n v="1"/>
    <s v="ENG"/>
    <n v="690"/>
    <s v="01W"/>
    <x v="12"/>
    <s v="Humanities, Social Sci &amp; Arts"/>
    <s v="Literature &amp; Languages"/>
    <n v="5"/>
    <n v="5"/>
    <n v="4"/>
    <n v="4.7300000000000004"/>
    <n v="11"/>
    <n v="5"/>
    <n v="45.45"/>
    <x v="0"/>
    <x v="12"/>
    <n v="6"/>
  </r>
  <r>
    <s v="202310-10142"/>
    <s v="10142 Teaching Critical Thinking"/>
    <n v="202310"/>
    <n v="1"/>
    <s v="SPA"/>
    <n v="597"/>
    <s v="01W"/>
    <x v="13"/>
    <s v="Humanities, Social Sci &amp; Arts"/>
    <s v="Literature &amp; Languages"/>
    <n v="4.38"/>
    <n v="4.5999999999999996"/>
    <n v="4.38"/>
    <n v="4.45"/>
    <n v="10"/>
    <n v="4"/>
    <n v="40"/>
    <x v="3"/>
    <x v="13"/>
    <n v="6"/>
  </r>
  <r>
    <s v="202310-10143"/>
    <s v="10143 Professional Presentations"/>
    <n v="202310"/>
    <n v="1"/>
    <s v="ALC"/>
    <n v="4301"/>
    <s v="01W"/>
    <x v="14"/>
    <s v="Ag Sciences &amp; Nat Resources"/>
    <s v="Ag Science &amp; Natural Resources"/>
    <n v="4.71"/>
    <n v="4.7699999999999996"/>
    <n v="4.82"/>
    <n v="4.76"/>
    <n v="25"/>
    <n v="7"/>
    <n v="28"/>
    <x v="3"/>
    <x v="14"/>
    <n v="18"/>
  </r>
  <r>
    <s v="202310-10144"/>
    <s v="10144 Talent Developmt through Film"/>
    <n v="202310"/>
    <n v="1"/>
    <s v="OLT"/>
    <n v="597"/>
    <s v="01W"/>
    <x v="15"/>
    <s v="Education &amp; Human Services"/>
    <s v="Higher Edu &amp; Learning Technol"/>
    <n v="4.8499999999999996"/>
    <n v="4.8499999999999996"/>
    <n v="4.78"/>
    <n v="4.83"/>
    <n v="17"/>
    <n v="9"/>
    <n v="52.94"/>
    <x v="9"/>
    <x v="15"/>
    <n v="8"/>
  </r>
  <r>
    <s v="202310-10145"/>
    <s v="10145 Career Development"/>
    <n v="202310"/>
    <n v="1"/>
    <s v="LNTC"/>
    <n v="497"/>
    <s v="01W"/>
    <x v="16"/>
    <s v="Education &amp; Human Services"/>
    <s v="Higher Edu &amp; Learning Technol"/>
    <n v="4.7"/>
    <n v="4.7"/>
    <n v="4.5"/>
    <n v="4.6500000000000004"/>
    <n v="36"/>
    <n v="10"/>
    <n v="27.78"/>
    <x v="10"/>
    <x v="16"/>
    <n v="26"/>
  </r>
  <r>
    <s v="202310-10146"/>
    <s v="10146 Lrng Processes &amp; Develop"/>
    <n v="202310"/>
    <n v="1"/>
    <s v="PSY"/>
    <n v="300"/>
    <s v="01W"/>
    <x v="17"/>
    <s v="Education &amp; Human Services"/>
    <s v="Psychology &amp; Special Education"/>
    <n v="4.93"/>
    <n v="4.83"/>
    <n v="4.68"/>
    <n v="4.83"/>
    <n v="41"/>
    <n v="7"/>
    <n v="17.07"/>
    <x v="0"/>
    <x v="17"/>
    <n v="34"/>
  </r>
  <r>
    <s v="202310-10147"/>
    <s v="10147 Intro to Exceptional Children"/>
    <n v="202310"/>
    <n v="1"/>
    <s v="SPED"/>
    <n v="346"/>
    <s v="01W"/>
    <x v="18"/>
    <s v="Education &amp; Human Services"/>
    <s v="Psychology &amp; Special Education"/>
    <n v="4.8099999999999996"/>
    <n v="4.87"/>
    <n v="4.6900000000000004"/>
    <n v="4.8"/>
    <n v="51"/>
    <n v="14"/>
    <n v="27.45"/>
    <x v="11"/>
    <x v="18"/>
    <n v="37"/>
  </r>
  <r>
    <s v="202310-10148"/>
    <s v="10148 Intro to Human Trafficking"/>
    <n v="202310"/>
    <n v="1"/>
    <s v="SWK"/>
    <n v="497"/>
    <s v="01W"/>
    <x v="19"/>
    <s v="Education &amp; Human Services"/>
    <s v="Social Work"/>
    <n v="4.7300000000000004"/>
    <n v="4.7699999999999996"/>
    <n v="4.7699999999999996"/>
    <n v="4.75"/>
    <n v="30"/>
    <n v="13"/>
    <n v="43.33"/>
    <x v="2"/>
    <x v="19"/>
    <n v="17"/>
  </r>
  <r>
    <s v="202310-10149"/>
    <s v="10149 Gerontology"/>
    <n v="202310"/>
    <n v="1"/>
    <s v="SWK"/>
    <n v="497"/>
    <s v="02W"/>
    <x v="20"/>
    <s v="Education &amp; Human Services"/>
    <s v="Social Work"/>
    <n v="4.5"/>
    <n v="4.4800000000000004"/>
    <n v="4.63"/>
    <n v="4.53"/>
    <n v="29"/>
    <n v="8"/>
    <n v="27.59"/>
    <x v="7"/>
    <x v="20"/>
    <n v="21"/>
  </r>
  <r>
    <s v="202310-10150"/>
    <s v="10150 Teacher Dev and Retention"/>
    <n v="202310"/>
    <n v="1"/>
    <s v="EDCI"/>
    <n v="597"/>
    <s v="01W"/>
    <x v="21"/>
    <s v="Education &amp; Human Services"/>
    <s v="Curriculum and Instruction"/>
    <n v="4.93"/>
    <n v="4.91"/>
    <n v="4.8899999999999997"/>
    <n v="4.91"/>
    <n v="28"/>
    <n v="9"/>
    <n v="32.14"/>
    <x v="5"/>
    <x v="21"/>
    <n v="19"/>
  </r>
  <r>
    <s v="202310-10151"/>
    <s v="10151 Doc Writing Auth Diss"/>
    <n v="202310"/>
    <n v="1"/>
    <s v="EDAD"/>
    <n v="663"/>
    <s v="01W"/>
    <x v="22"/>
    <s v="Education &amp; Human Services"/>
    <s v="Educational Leadership"/>
    <n v="4.8899999999999997"/>
    <n v="4.93"/>
    <n v="4.75"/>
    <n v="4.87"/>
    <n v="8"/>
    <n v="4"/>
    <n v="50"/>
    <x v="3"/>
    <x v="22"/>
    <n v="4"/>
  </r>
  <r>
    <s v="202310-10152"/>
    <s v="10152 Doc Writing Auth Diss"/>
    <n v="202310"/>
    <n v="1"/>
    <s v="EDAD"/>
    <n v="663"/>
    <s v="02W"/>
    <x v="23"/>
    <s v="Education &amp; Human Services"/>
    <s v="Educational Leadership"/>
    <n v="4.96"/>
    <n v="4.62"/>
    <n v="4.5599999999999996"/>
    <n v="4.74"/>
    <n v="7"/>
    <n v="4"/>
    <n v="57.14"/>
    <x v="6"/>
    <x v="23"/>
    <n v="3"/>
  </r>
  <r>
    <s v="202310-10153"/>
    <s v="10153 Doc Writing Auth Diss"/>
    <n v="202310"/>
    <n v="1"/>
    <s v="EDAD"/>
    <n v="663"/>
    <s v="03W"/>
    <x v="24"/>
    <s v="Education &amp; Human Services"/>
    <s v="Educational Leadership"/>
    <n v="5"/>
    <n v="5"/>
    <n v="5"/>
    <n v="5"/>
    <n v="7"/>
    <n v="1"/>
    <n v="14.29"/>
    <x v="3"/>
    <x v="24"/>
    <n v="6"/>
  </r>
  <r>
    <s v="202310-10154"/>
    <s v="10154 Doc Writing Auth Diss"/>
    <n v="202310"/>
    <n v="1"/>
    <s v="EDAD"/>
    <n v="663"/>
    <s v="04W"/>
    <x v="25"/>
    <s v="Education &amp; Human Services"/>
    <s v="Educational Leadership"/>
    <n v="4.97"/>
    <n v="4.88"/>
    <n v="4.5"/>
    <n v="4.8099999999999996"/>
    <n v="6"/>
    <n v="5"/>
    <n v="83.33"/>
    <x v="6"/>
    <x v="25"/>
    <n v="1"/>
  </r>
  <r>
    <s v="202310-10155"/>
    <s v="10155 Nutrition"/>
    <n v="202310"/>
    <n v="1"/>
    <s v="HHPH"/>
    <n v="331"/>
    <s v="01W"/>
    <x v="26"/>
    <s v="Education &amp; Human Services"/>
    <s v="Health &amp; Human Performance"/>
    <n v="4.58"/>
    <n v="4.6500000000000004"/>
    <n v="4.68"/>
    <n v="4.63"/>
    <n v="32"/>
    <n v="10"/>
    <n v="31.25"/>
    <x v="9"/>
    <x v="26"/>
    <n v="22"/>
  </r>
  <r>
    <s v="202310-10156"/>
    <s v="10156 GLB/Global Health Issues"/>
    <n v="202310"/>
    <n v="1"/>
    <s v="HHPH"/>
    <n v="660"/>
    <s v="01W"/>
    <x v="27"/>
    <s v="Education &amp; Human Services"/>
    <s v="Health &amp; Human Performance"/>
    <n v="4.17"/>
    <n v="4"/>
    <n v="4.0999999999999996"/>
    <n v="4.09"/>
    <n v="15"/>
    <n v="5"/>
    <n v="33.33"/>
    <x v="12"/>
    <x v="27"/>
    <n v="10"/>
  </r>
  <r>
    <s v="202310-10157"/>
    <s v="10157 Fin &amp; Econ in Sport"/>
    <n v="202310"/>
    <n v="1"/>
    <s v="HHPS"/>
    <n v="521"/>
    <s v="01W"/>
    <x v="28"/>
    <s v="Education &amp; Human Services"/>
    <s v="Health &amp; Human Performance"/>
    <n v="4.5"/>
    <n v="4.5199999999999996"/>
    <n v="4.5"/>
    <n v="4.51"/>
    <n v="16"/>
    <n v="5"/>
    <n v="31.25"/>
    <x v="2"/>
    <x v="28"/>
    <n v="11"/>
  </r>
  <r>
    <s v="202310-10158"/>
    <s v="10158 Sport Law"/>
    <n v="202310"/>
    <n v="1"/>
    <s v="HHPS"/>
    <n v="539"/>
    <s v="01W"/>
    <x v="29"/>
    <s v="Education &amp; Human Services"/>
    <s v="Health &amp; Human Performance"/>
    <n v="4.72"/>
    <n v="4.83"/>
    <n v="4.67"/>
    <n v="4.74"/>
    <n v="14"/>
    <n v="6"/>
    <n v="42.86"/>
    <x v="5"/>
    <x v="29"/>
    <n v="8"/>
  </r>
  <r>
    <s v="202310-10159"/>
    <s v="10159 United States Government"/>
    <n v="202310"/>
    <n v="1"/>
    <s v="PSCI"/>
    <n v="2305"/>
    <s v="01W"/>
    <x v="30"/>
    <s v="Humanities, Social Sci &amp; Arts"/>
    <s v="Political Science"/>
    <n v="4.03"/>
    <n v="4.04"/>
    <n v="3.65"/>
    <n v="3.93"/>
    <n v="32"/>
    <n v="5"/>
    <n v="15.63"/>
    <x v="0"/>
    <x v="30"/>
    <n v="27"/>
  </r>
  <r>
    <s v="202310-10160"/>
    <s v="10160 Texas Government"/>
    <n v="202310"/>
    <n v="1"/>
    <s v="PSCI"/>
    <n v="2306"/>
    <s v="01W"/>
    <x v="31"/>
    <s v="Humanities, Social Sci &amp; Arts"/>
    <s v="Political Science"/>
    <n v="4.58"/>
    <n v="4.6500000000000004"/>
    <n v="4.41"/>
    <n v="4.5599999999999996"/>
    <n v="34"/>
    <n v="9"/>
    <n v="26.47"/>
    <x v="7"/>
    <x v="31"/>
    <n v="25"/>
  </r>
  <r>
    <s v="202310-10161"/>
    <s v="10161 GLB/Social/Cltural Bases Behav"/>
    <n v="202310"/>
    <n v="1"/>
    <s v="PSY"/>
    <n v="527"/>
    <s v="01W"/>
    <x v="32"/>
    <s v="Education &amp; Human Services"/>
    <s v="Psychology &amp; Special Education"/>
    <n v="4.5"/>
    <n v="4.71"/>
    <n v="4.75"/>
    <n v="4.6399999999999997"/>
    <n v="31"/>
    <n v="7"/>
    <n v="22.58"/>
    <x v="10"/>
    <x v="32"/>
    <n v="24"/>
  </r>
  <r>
    <s v="202310-10162"/>
    <s v="10162 Intro to Psychology"/>
    <n v="202310"/>
    <n v="1"/>
    <s v="PSY"/>
    <n v="2301"/>
    <s v="01W"/>
    <x v="33"/>
    <s v="Education &amp; Human Services"/>
    <s v="Psychology &amp; Special Education"/>
    <n v="4.59"/>
    <n v="4.6900000000000004"/>
    <n v="4.62"/>
    <n v="4.63"/>
    <n v="44"/>
    <n v="15"/>
    <n v="34.090000000000003"/>
    <x v="3"/>
    <x v="33"/>
    <n v="29"/>
  </r>
  <r>
    <s v="202310-10163"/>
    <s v="10163 GLB/International Marketing"/>
    <n v="202310"/>
    <n v="1"/>
    <s v="MKT"/>
    <n v="420"/>
    <s v="01W"/>
    <x v="34"/>
    <s v="Business"/>
    <s v="Marketing &amp; Business Analytics"/>
    <n v="4.0199999999999996"/>
    <n v="4.03"/>
    <n v="4.13"/>
    <n v="4.05"/>
    <n v="31"/>
    <n v="8"/>
    <n v="25.81"/>
    <x v="5"/>
    <x v="34"/>
    <n v="23"/>
  </r>
  <r>
    <s v="202310-10164"/>
    <s v="10164 Language &amp; the Internet"/>
    <n v="202310"/>
    <n v="1"/>
    <s v="ENG"/>
    <n v="697"/>
    <s v="02W"/>
    <x v="35"/>
    <s v="Humanities, Social Sci &amp; Arts"/>
    <s v="Literature &amp; Languages"/>
    <n v="4.6900000000000004"/>
    <n v="4.79"/>
    <n v="4.75"/>
    <n v="4.74"/>
    <n v="32"/>
    <n v="19"/>
    <n v="59.38"/>
    <x v="5"/>
    <x v="35"/>
    <n v="13"/>
  </r>
  <r>
    <s v="202310-10167"/>
    <s v="10167 Organizational Chg Planning"/>
    <n v="202310"/>
    <n v="1"/>
    <s v="MGT"/>
    <n v="597"/>
    <s v="01W"/>
    <x v="36"/>
    <s v="Business"/>
    <s v="Management &amp; Economics"/>
    <n v="4.8600000000000003"/>
    <n v="4.8"/>
    <n v="4.6100000000000003"/>
    <n v="4.7699999999999996"/>
    <n v="141"/>
    <n v="38"/>
    <n v="26.95"/>
    <x v="6"/>
    <x v="36"/>
    <n v="103"/>
  </r>
  <r>
    <s v="202310-10168"/>
    <s v="10168 Community Food Systems"/>
    <n v="202310"/>
    <n v="1"/>
    <s v="FDSC"/>
    <n v="497"/>
    <s v="0HW"/>
    <x v="37"/>
    <s v="Ag Sciences &amp; Nat Resources"/>
    <s v="Ag Science &amp; Natural Resources"/>
    <n v="4.7699999999999996"/>
    <n v="4.7699999999999996"/>
    <n v="4.75"/>
    <n v="4.7699999999999996"/>
    <n v="36"/>
    <n v="13"/>
    <n v="36.11"/>
    <x v="7"/>
    <x v="37"/>
    <n v="23"/>
  </r>
  <r>
    <s v="202310-10169"/>
    <s v="10169 Gender, Sexualit &amp; Media Repre"/>
    <n v="202310"/>
    <n v="1"/>
    <s v="H C"/>
    <n v="497"/>
    <s v="01W"/>
    <x v="38"/>
    <s v="Humanities, Social Sci &amp; Arts"/>
    <s v="Honors Program"/>
    <n v="4.78"/>
    <n v="4.83"/>
    <n v="4.8099999999999996"/>
    <n v="4.8099999999999996"/>
    <n v="34"/>
    <n v="24"/>
    <n v="70.59"/>
    <x v="10"/>
    <x v="38"/>
    <n v="10"/>
  </r>
  <r>
    <s v="202310-10170"/>
    <s v="10170 Substance Use &amp; Abuse"/>
    <n v="202310"/>
    <n v="1"/>
    <s v="HHPH"/>
    <n v="1364"/>
    <s v="01W"/>
    <x v="39"/>
    <s v="Education &amp; Human Services"/>
    <s v="Health &amp; Human Performance"/>
    <n v="4.17"/>
    <n v="4.43"/>
    <n v="4.29"/>
    <n v="4.29"/>
    <n v="35"/>
    <n v="7"/>
    <n v="20"/>
    <x v="9"/>
    <x v="39"/>
    <n v="28"/>
  </r>
  <r>
    <s v="202310-10171"/>
    <s v="10171 Texas Government"/>
    <n v="202310"/>
    <n v="1"/>
    <s v="PSCI"/>
    <n v="2306"/>
    <s v="02W"/>
    <x v="40"/>
    <s v="Humanities, Social Sci &amp; Arts"/>
    <s v="Political Science"/>
    <n v="4.33"/>
    <n v="4.33"/>
    <n v="4.33"/>
    <n v="4.33"/>
    <n v="38"/>
    <n v="3"/>
    <n v="7.89"/>
    <x v="1"/>
    <x v="40"/>
    <n v="35"/>
  </r>
  <r>
    <s v="202310-10173"/>
    <s v="10173 Field Exp Spt Rec"/>
    <n v="202310"/>
    <n v="1"/>
    <s v="HHPS"/>
    <n v="316"/>
    <s v="01W"/>
    <x v="41"/>
    <s v="Education &amp; Human Services"/>
    <s v="Health &amp; Human Performance"/>
    <n v="4.67"/>
    <n v="4.67"/>
    <n v="4"/>
    <n v="4.49"/>
    <n v="21"/>
    <n v="3"/>
    <n v="14.29"/>
    <x v="11"/>
    <x v="41"/>
    <n v="18"/>
  </r>
  <r>
    <s v="202310-10175"/>
    <s v="10175 Trauma Informed Leadership"/>
    <n v="202310"/>
    <n v="1"/>
    <s v="EDAD"/>
    <n v="597"/>
    <s v="01W"/>
    <x v="42"/>
    <s v="Education &amp; Human Services"/>
    <s v="Educational Leadership"/>
    <n v="3.17"/>
    <n v="3"/>
    <n v="3.5"/>
    <n v="3.2"/>
    <n v="12"/>
    <n v="2"/>
    <n v="16.670000000000002"/>
    <x v="9"/>
    <x v="42"/>
    <n v="10"/>
  </r>
  <r>
    <s v="202310-10176"/>
    <s v="10176 Trauma Informed Leadership"/>
    <n v="202310"/>
    <n v="1"/>
    <s v="EDAD"/>
    <n v="697"/>
    <s v="01W"/>
    <x v="42"/>
    <s v="Education &amp; Human Services"/>
    <s v="Educational Leadership"/>
    <n v="4"/>
    <n v="4"/>
    <n v="4"/>
    <n v="4"/>
    <n v="12"/>
    <n v="1"/>
    <n v="8.33"/>
    <x v="9"/>
    <x v="43"/>
    <n v="11"/>
  </r>
  <r>
    <s v="202310-10178"/>
    <s v="10178 United States Government"/>
    <n v="202310"/>
    <n v="1"/>
    <s v="PSCI"/>
    <n v="2305"/>
    <s v="02W"/>
    <x v="43"/>
    <s v="Humanities, Social Sci &amp; Arts"/>
    <s v="Political Science"/>
    <n v="4.17"/>
    <n v="4.2300000000000004"/>
    <n v="4.21"/>
    <n v="4.2"/>
    <n v="18"/>
    <n v="6"/>
    <n v="33.33"/>
    <x v="6"/>
    <x v="44"/>
    <n v="12"/>
  </r>
  <r>
    <s v="202310-10179"/>
    <s v="10179 Texas Government"/>
    <n v="202310"/>
    <n v="1"/>
    <s v="PSCI"/>
    <n v="2306"/>
    <s v="03W"/>
    <x v="44"/>
    <s v="Humanities, Social Sci &amp; Arts"/>
    <s v="Political Science"/>
    <n v="4.32"/>
    <n v="4.49"/>
    <n v="4.2300000000000004"/>
    <n v="4.3499999999999996"/>
    <n v="35"/>
    <n v="11"/>
    <n v="31.43"/>
    <x v="13"/>
    <x v="45"/>
    <n v="2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37"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location ref="G21:H23" firstHeaderRow="1" firstDataRow="1" firstDataCol="1"/>
  <pivotFields count="22">
    <pivotField showAll="0"/>
    <pivotField showAll="0"/>
    <pivotField showAll="0"/>
    <pivotField showAll="0"/>
    <pivotField showAll="0"/>
    <pivotField showAll="0"/>
    <pivotField showAll="0"/>
    <pivotField showAll="0">
      <items count="46">
        <item x="1"/>
        <item x="40"/>
        <item x="18"/>
        <item x="41"/>
        <item x="0"/>
        <item x="30"/>
        <item x="12"/>
        <item x="17"/>
        <item x="10"/>
        <item x="9"/>
        <item x="27"/>
        <item x="25"/>
        <item x="11"/>
        <item x="7"/>
        <item x="43"/>
        <item x="36"/>
        <item x="23"/>
        <item x="39"/>
        <item x="26"/>
        <item x="15"/>
        <item x="42"/>
        <item x="2"/>
        <item x="6"/>
        <item x="28"/>
        <item x="19"/>
        <item x="14"/>
        <item x="13"/>
        <item x="22"/>
        <item x="33"/>
        <item x="24"/>
        <item x="3"/>
        <item x="44"/>
        <item x="8"/>
        <item x="20"/>
        <item x="31"/>
        <item x="37"/>
        <item x="35"/>
        <item x="5"/>
        <item x="21"/>
        <item x="34"/>
        <item x="29"/>
        <item x="38"/>
        <item x="32"/>
        <item x="16"/>
        <item x="4"/>
        <item t="default"/>
      </items>
    </pivotField>
    <pivotField showAll="0"/>
    <pivotField showAll="0"/>
    <pivotField showAll="0"/>
    <pivotField showAll="0"/>
    <pivotField showAll="0"/>
    <pivotField showAll="0"/>
    <pivotField showAll="0"/>
    <pivotField showAll="0"/>
    <pivotField showAll="0"/>
    <pivotField showAll="0">
      <items count="15">
        <item x="1"/>
        <item x="11"/>
        <item x="0"/>
        <item x="8"/>
        <item x="12"/>
        <item x="6"/>
        <item x="9"/>
        <item x="2"/>
        <item x="3"/>
        <item x="13"/>
        <item x="7"/>
        <item x="5"/>
        <item x="10"/>
        <item x="4"/>
        <item t="default"/>
      </items>
    </pivotField>
    <pivotField showAll="0">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20" baseField="0" baseItem="0"/>
    <dataField name="Sum of OverallNonResprate" fld="21" baseField="0" baseItem="0"/>
  </dataFields>
  <formats count="10">
    <format dxfId="299">
      <pivotArea type="all" dataOnly="0" outline="0" fieldPosition="0"/>
    </format>
    <format dxfId="298">
      <pivotArea outline="0" collapsedLevelsAreSubtotals="1" fieldPosition="0"/>
    </format>
    <format dxfId="297">
      <pivotArea field="-2" type="button" dataOnly="0" labelOnly="1" outline="0" axis="axisRow" fieldPosition="0"/>
    </format>
    <format dxfId="296">
      <pivotArea dataOnly="0" labelOnly="1" outline="0" fieldPosition="0">
        <references count="1">
          <reference field="4294967294" count="2">
            <x v="0"/>
            <x v="1"/>
          </reference>
        </references>
      </pivotArea>
    </format>
    <format dxfId="295">
      <pivotArea dataOnly="0" labelOnly="1" grandCol="1" outline="0" axis="axisCol" fieldPosition="0"/>
    </format>
    <format dxfId="294">
      <pivotArea type="all" dataOnly="0" outline="0" fieldPosition="0"/>
    </format>
    <format dxfId="293">
      <pivotArea outline="0" collapsedLevelsAreSubtotals="1" fieldPosition="0"/>
    </format>
    <format dxfId="292">
      <pivotArea field="-2" type="button" dataOnly="0" labelOnly="1" outline="0" axis="axisRow" fieldPosition="0"/>
    </format>
    <format dxfId="291">
      <pivotArea dataOnly="0" labelOnly="1" outline="0" fieldPosition="0">
        <references count="1">
          <reference field="4294967294" count="2">
            <x v="0"/>
            <x v="1"/>
          </reference>
        </references>
      </pivotArea>
    </format>
    <format dxfId="290">
      <pivotArea dataOnly="0" labelOnly="1" grandCol="1" outline="0" axis="axisCol" fieldPosition="0"/>
    </format>
  </formats>
  <chartFormats count="1">
    <chartFormat chart="4"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8" cacheId="3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G3:J4" firstHeaderRow="0" firstDataRow="1" firstDataCol="0"/>
  <pivotFields count="22">
    <pivotField showAll="0"/>
    <pivotField showAll="0"/>
    <pivotField showAll="0"/>
    <pivotField showAll="0"/>
    <pivotField showAll="0"/>
    <pivotField showAll="0"/>
    <pivotField showAll="0"/>
    <pivotField showAll="0">
      <items count="46">
        <item x="1"/>
        <item x="40"/>
        <item x="18"/>
        <item x="41"/>
        <item x="0"/>
        <item x="30"/>
        <item x="12"/>
        <item x="17"/>
        <item x="10"/>
        <item x="9"/>
        <item x="27"/>
        <item x="25"/>
        <item x="11"/>
        <item x="7"/>
        <item x="43"/>
        <item x="36"/>
        <item x="23"/>
        <item x="39"/>
        <item x="26"/>
        <item x="15"/>
        <item x="42"/>
        <item x="2"/>
        <item x="6"/>
        <item x="28"/>
        <item x="19"/>
        <item x="14"/>
        <item x="13"/>
        <item x="22"/>
        <item x="33"/>
        <item x="24"/>
        <item x="3"/>
        <item x="44"/>
        <item x="8"/>
        <item x="20"/>
        <item x="31"/>
        <item x="37"/>
        <item x="35"/>
        <item x="5"/>
        <item x="21"/>
        <item x="34"/>
        <item x="29"/>
        <item x="38"/>
        <item x="32"/>
        <item x="16"/>
        <item x="4"/>
        <item t="default"/>
      </items>
    </pivotField>
    <pivotField showAll="0"/>
    <pivotField showAll="0"/>
    <pivotField dataField="1" showAll="0"/>
    <pivotField dataField="1" showAll="0"/>
    <pivotField dataField="1" showAll="0"/>
    <pivotField dataField="1" showAll="0"/>
    <pivotField showAll="0"/>
    <pivotField showAll="0"/>
    <pivotField showAll="0"/>
    <pivotField showAll="0">
      <items count="15">
        <item x="1"/>
        <item x="11"/>
        <item x="0"/>
        <item x="8"/>
        <item x="12"/>
        <item x="6"/>
        <item x="9"/>
        <item x="2"/>
        <item x="3"/>
        <item x="13"/>
        <item x="7"/>
        <item x="5"/>
        <item x="10"/>
        <item x="4"/>
        <item t="default"/>
      </items>
    </pivotField>
    <pivotField showAll="0">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Course Score" fld="11" subtotal="average" baseField="0" baseItem="1"/>
    <dataField name="Average of QEP Score" fld="12" subtotal="average" baseField="0" baseItem="1"/>
    <dataField name="Average of Total Score" fld="13" subtotal="average" baseField="0" baseItem="1"/>
  </dataFields>
  <formats count="6">
    <format dxfId="305">
      <pivotArea type="all" dataOnly="0" outline="0" fieldPosition="0"/>
    </format>
    <format dxfId="304">
      <pivotArea outline="0" collapsedLevelsAreSubtotals="1" fieldPosition="0"/>
    </format>
    <format dxfId="303">
      <pivotArea dataOnly="0" labelOnly="1" outline="0" fieldPosition="0">
        <references count="1">
          <reference field="4294967294" count="4">
            <x v="0"/>
            <x v="1"/>
            <x v="2"/>
            <x v="3"/>
          </reference>
        </references>
      </pivotArea>
    </format>
    <format dxfId="302">
      <pivotArea type="all" dataOnly="0" outline="0" fieldPosition="0"/>
    </format>
    <format dxfId="301">
      <pivotArea outline="0" collapsedLevelsAreSubtotals="1" fieldPosition="0"/>
    </format>
    <format dxfId="300">
      <pivotArea dataOnly="0" labelOnly="1" outline="0" fieldPosition="0">
        <references count="1">
          <reference field="4294967294" count="4">
            <x v="0"/>
            <x v="1"/>
            <x v="2"/>
            <x v="3"/>
          </reference>
        </references>
      </pivotArea>
    </format>
  </formats>
  <chartFormats count="4">
    <chartFormat chart="3" format="8"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1"/>
          </reference>
        </references>
      </pivotArea>
    </chartFormat>
    <chartFormat chart="3" format="10" series="1">
      <pivotArea type="data" outline="0" fieldPosition="0">
        <references count="1">
          <reference field="4294967294" count="1" selected="0">
            <x v="2"/>
          </reference>
        </references>
      </pivotArea>
    </chartFormat>
    <chartFormat chart="3"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7" cacheId="3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49" firstHeaderRow="0" firstDataRow="1" firstDataCol="1"/>
  <pivotFields count="22">
    <pivotField showAll="0"/>
    <pivotField showAll="0"/>
    <pivotField showAll="0"/>
    <pivotField showAll="0"/>
    <pivotField showAll="0"/>
    <pivotField showAll="0"/>
    <pivotField showAll="0"/>
    <pivotField axis="axisRow" showAll="0">
      <items count="46">
        <item x="1"/>
        <item x="40"/>
        <item x="18"/>
        <item x="41"/>
        <item x="0"/>
        <item x="30"/>
        <item x="12"/>
        <item x="17"/>
        <item x="10"/>
        <item x="9"/>
        <item x="27"/>
        <item x="25"/>
        <item x="11"/>
        <item x="7"/>
        <item x="43"/>
        <item x="36"/>
        <item x="23"/>
        <item x="39"/>
        <item x="26"/>
        <item x="15"/>
        <item x="42"/>
        <item x="2"/>
        <item x="6"/>
        <item x="28"/>
        <item x="19"/>
        <item x="14"/>
        <item x="13"/>
        <item x="22"/>
        <item x="33"/>
        <item x="24"/>
        <item x="3"/>
        <item x="44"/>
        <item x="8"/>
        <item x="20"/>
        <item x="31"/>
        <item x="37"/>
        <item x="35"/>
        <item x="5"/>
        <item x="21"/>
        <item x="34"/>
        <item x="29"/>
        <item x="38"/>
        <item x="32"/>
        <item x="16"/>
        <item x="4"/>
        <item t="default"/>
      </items>
    </pivotField>
    <pivotField showAll="0"/>
    <pivotField showAll="0"/>
    <pivotField showAll="0"/>
    <pivotField showAll="0"/>
    <pivotField showAll="0"/>
    <pivotField showAll="0"/>
    <pivotField dataField="1" showAll="0"/>
    <pivotField dataField="1" showAll="0"/>
    <pivotField showAll="0"/>
    <pivotField showAll="0">
      <items count="15">
        <item x="1"/>
        <item x="11"/>
        <item x="0"/>
        <item x="8"/>
        <item x="12"/>
        <item x="6"/>
        <item x="9"/>
        <item x="2"/>
        <item x="3"/>
        <item x="13"/>
        <item x="7"/>
        <item x="5"/>
        <item x="10"/>
        <item x="4"/>
        <item t="default"/>
      </items>
    </pivotField>
    <pivotField showAll="0">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dataField="1" showAll="0"/>
    <pivotField dataField="1" dragToRow="0" dragToCol="0" dragToPage="0" showAll="0" defaultSubtotal="0"/>
    <pivotField dragToRow="0" dragToCol="0" dragToPage="0" showAll="0" defaultSubtotal="0"/>
  </pivotFields>
  <rowFields count="1">
    <field x="7"/>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Fields count="1">
    <field x="-2"/>
  </colFields>
  <colItems count="4">
    <i>
      <x/>
    </i>
    <i i="1">
      <x v="1"/>
    </i>
    <i i="2">
      <x v="2"/>
    </i>
    <i i="3">
      <x v="3"/>
    </i>
  </colItems>
  <dataFields count="4">
    <dataField name="Sum of Invited" fld="14" baseField="0" baseItem="0"/>
    <dataField name="Sum of RespondentCount" fld="15" baseField="0" baseItem="0"/>
    <dataField name="Sum of Not Responded" fld="19" baseField="0" baseItem="0"/>
    <dataField name="Sum of OverallResprate" fld="20" baseField="0" baseItem="0"/>
  </dataFields>
  <formats count="2">
    <format dxfId="308">
      <pivotArea dataOnly="0" outline="0" fieldPosition="0">
        <references count="1">
          <reference field="4294967294" count="1">
            <x v="3"/>
          </reference>
        </references>
      </pivotArea>
    </format>
    <format dxfId="309">
      <pivotArea dataOnly="0"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7"/>
    <pivotTable tabId="2" name="PivotTable8"/>
    <pivotTable tabId="2" name="PivotTable9"/>
  </pivotTables>
  <data>
    <tabular pivotCacheId="1">
      <items count="45">
        <i x="1" s="1"/>
        <i x="40" s="1"/>
        <i x="18" s="1"/>
        <i x="41" s="1"/>
        <i x="0" s="1"/>
        <i x="30" s="1"/>
        <i x="12" s="1"/>
        <i x="17" s="1"/>
        <i x="10" s="1"/>
        <i x="9" s="1"/>
        <i x="27" s="1"/>
        <i x="25" s="1"/>
        <i x="11" s="1"/>
        <i x="7" s="1"/>
        <i x="43" s="1"/>
        <i x="36" s="1"/>
        <i x="23" s="1"/>
        <i x="39" s="1"/>
        <i x="26" s="1"/>
        <i x="15" s="1"/>
        <i x="42" s="1"/>
        <i x="2" s="1"/>
        <i x="6" s="1"/>
        <i x="28" s="1"/>
        <i x="19" s="1"/>
        <i x="14" s="1"/>
        <i x="13" s="1"/>
        <i x="22" s="1"/>
        <i x="33" s="1"/>
        <i x="24" s="1"/>
        <i x="3" s="1"/>
        <i x="44" s="1"/>
        <i x="8" s="1"/>
        <i x="20" s="1"/>
        <i x="31" s="1"/>
        <i x="37" s="1"/>
        <i x="35" s="1"/>
        <i x="5" s="1"/>
        <i x="21" s="1"/>
        <i x="34" s="1"/>
        <i x="29" s="1"/>
        <i x="38" s="1"/>
        <i x="32" s="1"/>
        <i x="16"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7"/>
    <pivotTable tabId="2" name="PivotTable8"/>
    <pivotTable tabId="2" name="PivotTable9"/>
  </pivotTables>
  <data>
    <tabular pivotCacheId="1">
      <items count="14">
        <i x="1" s="1"/>
        <i x="11" s="1"/>
        <i x="0" s="1"/>
        <i x="8" s="1"/>
        <i x="12" s="1"/>
        <i x="6" s="1"/>
        <i x="9" s="1"/>
        <i x="2" s="1"/>
        <i x="3" s="1"/>
        <i x="13" s="1"/>
        <i x="7" s="1"/>
        <i x="5" s="1"/>
        <i x="10" s="1"/>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7"/>
    <pivotTable tabId="2" name="PivotTable8"/>
    <pivotTable tabId="2" name="PivotTable9"/>
  </pivotTables>
  <data>
    <tabular pivotCacheId="1">
      <items count="4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1st Initial" cache="Slicer_1st_Initial" caption="1st Initial" rowHeight="241300"/>
  <slicer name="CRN" cache="Slicer_CRN" caption="CRN" rowHeight="241300"/>
</slicers>
</file>

<file path=xl/tables/table1.xml><?xml version="1.0" encoding="utf-8"?>
<table xmlns="http://schemas.openxmlformats.org/spreadsheetml/2006/main" id="1" name="Table1" displayName="Table1" ref="A1:T47" totalsRowShown="0">
  <autoFilter ref="A1:T47"/>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 1)</calculatedColumnFormula>
    </tableColumn>
    <tableColumn id="19" name="CRN">
      <calculatedColumnFormula>LEFT(B2, 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9"/>
  <sheetViews>
    <sheetView tabSelected="1" workbookViewId="0">
      <selection activeCell="K13" sqref="K13"/>
    </sheetView>
  </sheetViews>
  <sheetFormatPr defaultRowHeight="15" x14ac:dyDescent="0.25"/>
  <cols>
    <col min="1" max="1" width="33" bestFit="1" customWidth="1"/>
    <col min="2" max="2" width="14" bestFit="1" customWidth="1"/>
    <col min="3" max="3" width="24" bestFit="1" customWidth="1"/>
    <col min="4" max="4" width="21.7109375" bestFit="1" customWidth="1"/>
    <col min="5" max="5" width="22.28515625" bestFit="1" customWidth="1"/>
    <col min="6" max="6" width="21.7109375" bestFit="1" customWidth="1"/>
    <col min="7" max="7" width="26.140625" customWidth="1"/>
    <col min="8" max="8" width="3" customWidth="1"/>
    <col min="9" max="9" width="20.140625" bestFit="1" customWidth="1"/>
    <col min="10" max="10" width="21" bestFit="1" customWidth="1"/>
    <col min="11" max="11" width="19.28515625" bestFit="1" customWidth="1"/>
    <col min="12" max="12" width="16.5703125" bestFit="1" customWidth="1"/>
    <col min="13" max="13" width="17.5703125" bestFit="1" customWidth="1"/>
  </cols>
  <sheetData>
    <row r="3" spans="1:10" x14ac:dyDescent="0.25">
      <c r="A3" s="1" t="s">
        <v>206</v>
      </c>
      <c r="B3" t="s">
        <v>210</v>
      </c>
      <c r="C3" t="s">
        <v>211</v>
      </c>
      <c r="D3" t="s">
        <v>212</v>
      </c>
      <c r="E3" s="4" t="s">
        <v>208</v>
      </c>
      <c r="G3" s="5" t="s">
        <v>213</v>
      </c>
      <c r="H3" s="5" t="s">
        <v>214</v>
      </c>
      <c r="I3" s="5" t="s">
        <v>215</v>
      </c>
      <c r="J3" s="5" t="s">
        <v>216</v>
      </c>
    </row>
    <row r="4" spans="1:10" x14ac:dyDescent="0.25">
      <c r="A4" s="2" t="s">
        <v>27</v>
      </c>
      <c r="B4" s="3">
        <v>14</v>
      </c>
      <c r="C4" s="3">
        <v>8</v>
      </c>
      <c r="D4" s="3">
        <v>6</v>
      </c>
      <c r="E4" s="4">
        <v>57.142857142857139</v>
      </c>
      <c r="G4" s="5">
        <v>4.4986956521739128</v>
      </c>
      <c r="H4" s="5">
        <v>4.5532608695652188</v>
      </c>
      <c r="I4" s="5">
        <v>4.4380434782608695</v>
      </c>
      <c r="J4" s="5">
        <v>4.5004347826086954</v>
      </c>
    </row>
    <row r="5" spans="1:10" x14ac:dyDescent="0.25">
      <c r="A5" s="2" t="s">
        <v>188</v>
      </c>
      <c r="B5" s="3">
        <v>38</v>
      </c>
      <c r="C5" s="3">
        <v>3</v>
      </c>
      <c r="D5" s="3">
        <v>35</v>
      </c>
      <c r="E5" s="4">
        <v>7.8947368421052628</v>
      </c>
    </row>
    <row r="6" spans="1:10" x14ac:dyDescent="0.25">
      <c r="A6" s="2" t="s">
        <v>101</v>
      </c>
      <c r="B6" s="3">
        <v>51</v>
      </c>
      <c r="C6" s="3">
        <v>14</v>
      </c>
      <c r="D6" s="3">
        <v>37</v>
      </c>
      <c r="E6" s="4">
        <v>27.450980392156865</v>
      </c>
    </row>
    <row r="7" spans="1:10" x14ac:dyDescent="0.25">
      <c r="A7" s="2" t="s">
        <v>191</v>
      </c>
      <c r="B7" s="3">
        <v>21</v>
      </c>
      <c r="C7" s="3">
        <v>3</v>
      </c>
      <c r="D7" s="3">
        <v>18</v>
      </c>
      <c r="E7" s="4">
        <v>14.285714285714285</v>
      </c>
    </row>
    <row r="8" spans="1:10" x14ac:dyDescent="0.25">
      <c r="A8" s="2" t="s">
        <v>21</v>
      </c>
      <c r="B8" s="3">
        <v>54</v>
      </c>
      <c r="C8" s="3">
        <v>20</v>
      </c>
      <c r="D8" s="3">
        <v>34</v>
      </c>
      <c r="E8" s="4">
        <v>37.037037037037038</v>
      </c>
    </row>
    <row r="9" spans="1:10" x14ac:dyDescent="0.25">
      <c r="A9" s="2" t="s">
        <v>149</v>
      </c>
      <c r="B9" s="3">
        <v>32</v>
      </c>
      <c r="C9" s="3">
        <v>5</v>
      </c>
      <c r="D9" s="3">
        <v>27</v>
      </c>
      <c r="E9" s="4">
        <v>15.625</v>
      </c>
    </row>
    <row r="10" spans="1:10" x14ac:dyDescent="0.25">
      <c r="A10" s="2" t="s">
        <v>74</v>
      </c>
      <c r="B10" s="3">
        <v>11</v>
      </c>
      <c r="C10" s="3">
        <v>5</v>
      </c>
      <c r="D10" s="3">
        <v>6</v>
      </c>
      <c r="E10" s="4">
        <v>45.454545454545453</v>
      </c>
    </row>
    <row r="11" spans="1:10" x14ac:dyDescent="0.25">
      <c r="A11" s="2" t="s">
        <v>96</v>
      </c>
      <c r="B11" s="3">
        <v>41</v>
      </c>
      <c r="C11" s="3">
        <v>7</v>
      </c>
      <c r="D11" s="3">
        <v>34</v>
      </c>
      <c r="E11" s="4">
        <v>17.073170731707318</v>
      </c>
    </row>
    <row r="12" spans="1:10" x14ac:dyDescent="0.25">
      <c r="A12" s="2" t="s">
        <v>67</v>
      </c>
      <c r="B12" s="3">
        <v>42</v>
      </c>
      <c r="C12" s="3">
        <v>11</v>
      </c>
      <c r="D12" s="3">
        <v>31</v>
      </c>
      <c r="E12" s="4">
        <v>26.190476190476193</v>
      </c>
    </row>
    <row r="13" spans="1:10" x14ac:dyDescent="0.25">
      <c r="A13" s="2" t="s">
        <v>64</v>
      </c>
      <c r="B13" s="3">
        <v>5</v>
      </c>
      <c r="C13" s="3">
        <v>1</v>
      </c>
      <c r="D13" s="3">
        <v>4</v>
      </c>
      <c r="E13" s="4">
        <v>20</v>
      </c>
    </row>
    <row r="14" spans="1:10" x14ac:dyDescent="0.25">
      <c r="A14" s="2" t="s">
        <v>138</v>
      </c>
      <c r="B14" s="3">
        <v>15</v>
      </c>
      <c r="C14" s="3">
        <v>5</v>
      </c>
      <c r="D14" s="3">
        <v>10</v>
      </c>
      <c r="E14" s="4">
        <v>33.333333333333329</v>
      </c>
    </row>
    <row r="15" spans="1:10" x14ac:dyDescent="0.25">
      <c r="A15" s="2" t="s">
        <v>131</v>
      </c>
      <c r="B15" s="3">
        <v>6</v>
      </c>
      <c r="C15" s="3">
        <v>5</v>
      </c>
      <c r="D15" s="3">
        <v>1</v>
      </c>
      <c r="E15" s="4">
        <v>83.333333333333343</v>
      </c>
    </row>
    <row r="16" spans="1:10" x14ac:dyDescent="0.25">
      <c r="A16" s="2" t="s">
        <v>70</v>
      </c>
      <c r="B16" s="3">
        <v>18</v>
      </c>
      <c r="C16" s="3">
        <v>3</v>
      </c>
      <c r="D16" s="3">
        <v>15</v>
      </c>
      <c r="E16" s="4">
        <v>16.666666666666664</v>
      </c>
    </row>
    <row r="17" spans="1:8" x14ac:dyDescent="0.25">
      <c r="A17" s="2" t="s">
        <v>54</v>
      </c>
      <c r="B17" s="3">
        <v>29</v>
      </c>
      <c r="C17" s="3">
        <v>5</v>
      </c>
      <c r="D17" s="3">
        <v>24</v>
      </c>
      <c r="E17" s="4">
        <v>17.241379310344829</v>
      </c>
    </row>
    <row r="18" spans="1:8" x14ac:dyDescent="0.25">
      <c r="A18" s="2" t="s">
        <v>199</v>
      </c>
      <c r="B18" s="3">
        <v>18</v>
      </c>
      <c r="C18" s="3">
        <v>6</v>
      </c>
      <c r="D18" s="3">
        <v>12</v>
      </c>
      <c r="E18" s="4">
        <v>33.333333333333329</v>
      </c>
    </row>
    <row r="19" spans="1:8" x14ac:dyDescent="0.25">
      <c r="A19" s="2" t="s">
        <v>171</v>
      </c>
      <c r="B19" s="3">
        <v>141</v>
      </c>
      <c r="C19" s="3">
        <v>38</v>
      </c>
      <c r="D19" s="3">
        <v>103</v>
      </c>
      <c r="E19" s="4">
        <v>26.950354609929079</v>
      </c>
    </row>
    <row r="20" spans="1:8" x14ac:dyDescent="0.25">
      <c r="A20" s="2" t="s">
        <v>123</v>
      </c>
      <c r="B20" s="3">
        <v>7</v>
      </c>
      <c r="C20" s="3">
        <v>4</v>
      </c>
      <c r="D20" s="3">
        <v>3</v>
      </c>
      <c r="E20" s="4">
        <v>57.142857142857139</v>
      </c>
    </row>
    <row r="21" spans="1:8" x14ac:dyDescent="0.25">
      <c r="A21" s="2" t="s">
        <v>185</v>
      </c>
      <c r="B21" s="3">
        <v>35</v>
      </c>
      <c r="C21" s="3">
        <v>7</v>
      </c>
      <c r="D21" s="3">
        <v>28</v>
      </c>
      <c r="E21" s="4">
        <v>20</v>
      </c>
      <c r="G21" s="6" t="s">
        <v>217</v>
      </c>
      <c r="H21" s="7"/>
    </row>
    <row r="22" spans="1:8" x14ac:dyDescent="0.25">
      <c r="A22" s="2" t="s">
        <v>135</v>
      </c>
      <c r="B22" s="3">
        <v>32</v>
      </c>
      <c r="C22" s="3">
        <v>10</v>
      </c>
      <c r="D22" s="3">
        <v>22</v>
      </c>
      <c r="E22" s="4">
        <v>31.25</v>
      </c>
      <c r="G22" s="8" t="s">
        <v>208</v>
      </c>
      <c r="H22" s="7">
        <v>30.906274206041829</v>
      </c>
    </row>
    <row r="23" spans="1:8" x14ac:dyDescent="0.25">
      <c r="A23" s="2" t="s">
        <v>88</v>
      </c>
      <c r="B23" s="3">
        <v>17</v>
      </c>
      <c r="C23" s="3">
        <v>9</v>
      </c>
      <c r="D23" s="3">
        <v>8</v>
      </c>
      <c r="E23" s="4">
        <v>52.941176470588239</v>
      </c>
      <c r="G23" s="8" t="s">
        <v>209</v>
      </c>
      <c r="H23" s="7">
        <v>69.093725793958171</v>
      </c>
    </row>
    <row r="24" spans="1:8" x14ac:dyDescent="0.25">
      <c r="A24" s="2" t="s">
        <v>194</v>
      </c>
      <c r="B24" s="3">
        <v>24</v>
      </c>
      <c r="C24" s="3">
        <v>3</v>
      </c>
      <c r="D24" s="3">
        <v>21</v>
      </c>
      <c r="E24" s="4">
        <v>12.5</v>
      </c>
    </row>
    <row r="25" spans="1:8" x14ac:dyDescent="0.25">
      <c r="A25" s="2" t="s">
        <v>32</v>
      </c>
      <c r="B25" s="3">
        <v>21</v>
      </c>
      <c r="C25" s="3">
        <v>3</v>
      </c>
      <c r="D25" s="3">
        <v>18</v>
      </c>
      <c r="E25" s="4">
        <v>14.285714285714285</v>
      </c>
    </row>
    <row r="26" spans="1:8" x14ac:dyDescent="0.25">
      <c r="A26" s="2" t="s">
        <v>49</v>
      </c>
      <c r="B26" s="3">
        <v>26</v>
      </c>
      <c r="C26" s="3">
        <v>9</v>
      </c>
      <c r="D26" s="3">
        <v>17</v>
      </c>
      <c r="E26" s="4">
        <v>34.615384615384613</v>
      </c>
    </row>
    <row r="27" spans="1:8" x14ac:dyDescent="0.25">
      <c r="A27" s="2" t="s">
        <v>142</v>
      </c>
      <c r="B27" s="3">
        <v>16</v>
      </c>
      <c r="C27" s="3">
        <v>5</v>
      </c>
      <c r="D27" s="3">
        <v>11</v>
      </c>
      <c r="E27" s="4">
        <v>31.25</v>
      </c>
    </row>
    <row r="28" spans="1:8" x14ac:dyDescent="0.25">
      <c r="A28" s="2" t="s">
        <v>105</v>
      </c>
      <c r="B28" s="3">
        <v>30</v>
      </c>
      <c r="C28" s="3">
        <v>13</v>
      </c>
      <c r="D28" s="3">
        <v>17</v>
      </c>
      <c r="E28" s="4">
        <v>43.333333333333336</v>
      </c>
    </row>
    <row r="29" spans="1:8" x14ac:dyDescent="0.25">
      <c r="A29" s="2" t="s">
        <v>84</v>
      </c>
      <c r="B29" s="3">
        <v>25</v>
      </c>
      <c r="C29" s="3">
        <v>7</v>
      </c>
      <c r="D29" s="3">
        <v>18</v>
      </c>
      <c r="E29" s="4">
        <v>28.000000000000004</v>
      </c>
    </row>
    <row r="30" spans="1:8" x14ac:dyDescent="0.25">
      <c r="A30" s="2" t="s">
        <v>80</v>
      </c>
      <c r="B30" s="3">
        <v>10</v>
      </c>
      <c r="C30" s="3">
        <v>4</v>
      </c>
      <c r="D30" s="3">
        <v>6</v>
      </c>
      <c r="E30" s="4">
        <v>40</v>
      </c>
    </row>
    <row r="31" spans="1:8" x14ac:dyDescent="0.25">
      <c r="A31" s="2" t="s">
        <v>119</v>
      </c>
      <c r="B31" s="3">
        <v>8</v>
      </c>
      <c r="C31" s="3">
        <v>4</v>
      </c>
      <c r="D31" s="3">
        <v>4</v>
      </c>
      <c r="E31" s="4">
        <v>50</v>
      </c>
    </row>
    <row r="32" spans="1:8" x14ac:dyDescent="0.25">
      <c r="A32" s="2" t="s">
        <v>159</v>
      </c>
      <c r="B32" s="3">
        <v>44</v>
      </c>
      <c r="C32" s="3">
        <v>15</v>
      </c>
      <c r="D32" s="3">
        <v>29</v>
      </c>
      <c r="E32" s="4">
        <v>34.090909090909086</v>
      </c>
    </row>
    <row r="33" spans="1:5" x14ac:dyDescent="0.25">
      <c r="A33" s="2" t="s">
        <v>127</v>
      </c>
      <c r="B33" s="3">
        <v>7</v>
      </c>
      <c r="C33" s="3">
        <v>1</v>
      </c>
      <c r="D33" s="3">
        <v>6</v>
      </c>
      <c r="E33" s="4">
        <v>14.285714285714285</v>
      </c>
    </row>
    <row r="34" spans="1:5" x14ac:dyDescent="0.25">
      <c r="A34" s="2" t="s">
        <v>36</v>
      </c>
      <c r="B34" s="3">
        <v>12</v>
      </c>
      <c r="C34" s="3">
        <v>7</v>
      </c>
      <c r="D34" s="3">
        <v>5</v>
      </c>
      <c r="E34" s="4">
        <v>58.333333333333336</v>
      </c>
    </row>
    <row r="35" spans="1:5" x14ac:dyDescent="0.25">
      <c r="A35" s="2" t="s">
        <v>202</v>
      </c>
      <c r="B35" s="3">
        <v>35</v>
      </c>
      <c r="C35" s="3">
        <v>11</v>
      </c>
      <c r="D35" s="3">
        <v>24</v>
      </c>
      <c r="E35" s="4">
        <v>31.428571428571427</v>
      </c>
    </row>
    <row r="36" spans="1:5" x14ac:dyDescent="0.25">
      <c r="A36" s="2" t="s">
        <v>58</v>
      </c>
      <c r="B36" s="3">
        <v>36</v>
      </c>
      <c r="C36" s="3">
        <v>11</v>
      </c>
      <c r="D36" s="3">
        <v>25</v>
      </c>
      <c r="E36" s="4">
        <v>30.555555555555557</v>
      </c>
    </row>
    <row r="37" spans="1:5" x14ac:dyDescent="0.25">
      <c r="A37" s="2" t="s">
        <v>110</v>
      </c>
      <c r="B37" s="3">
        <v>29</v>
      </c>
      <c r="C37" s="3">
        <v>8</v>
      </c>
      <c r="D37" s="3">
        <v>21</v>
      </c>
      <c r="E37" s="4">
        <v>27.586206896551722</v>
      </c>
    </row>
    <row r="38" spans="1:5" x14ac:dyDescent="0.25">
      <c r="A38" s="2" t="s">
        <v>153</v>
      </c>
      <c r="B38" s="3">
        <v>34</v>
      </c>
      <c r="C38" s="3">
        <v>9</v>
      </c>
      <c r="D38" s="3">
        <v>25</v>
      </c>
      <c r="E38" s="4">
        <v>26.47058823529412</v>
      </c>
    </row>
    <row r="39" spans="1:5" x14ac:dyDescent="0.25">
      <c r="A39" s="2" t="s">
        <v>177</v>
      </c>
      <c r="B39" s="3">
        <v>36</v>
      </c>
      <c r="C39" s="3">
        <v>13</v>
      </c>
      <c r="D39" s="3">
        <v>23</v>
      </c>
      <c r="E39" s="4">
        <v>36.111111111111107</v>
      </c>
    </row>
    <row r="40" spans="1:5" x14ac:dyDescent="0.25">
      <c r="A40" s="2" t="s">
        <v>167</v>
      </c>
      <c r="B40" s="3">
        <v>32</v>
      </c>
      <c r="C40" s="3">
        <v>19</v>
      </c>
      <c r="D40" s="3">
        <v>13</v>
      </c>
      <c r="E40" s="4">
        <v>59.375</v>
      </c>
    </row>
    <row r="41" spans="1:5" x14ac:dyDescent="0.25">
      <c r="A41" s="2" t="s">
        <v>45</v>
      </c>
      <c r="B41" s="3">
        <v>32</v>
      </c>
      <c r="C41" s="3">
        <v>16</v>
      </c>
      <c r="D41" s="3">
        <v>16</v>
      </c>
      <c r="E41" s="4">
        <v>50</v>
      </c>
    </row>
    <row r="42" spans="1:5" x14ac:dyDescent="0.25">
      <c r="A42" s="2" t="s">
        <v>114</v>
      </c>
      <c r="B42" s="3">
        <v>28</v>
      </c>
      <c r="C42" s="3">
        <v>9</v>
      </c>
      <c r="D42" s="3">
        <v>19</v>
      </c>
      <c r="E42" s="4">
        <v>32.142857142857146</v>
      </c>
    </row>
    <row r="43" spans="1:5" x14ac:dyDescent="0.25">
      <c r="A43" s="2" t="s">
        <v>163</v>
      </c>
      <c r="B43" s="3">
        <v>31</v>
      </c>
      <c r="C43" s="3">
        <v>8</v>
      </c>
      <c r="D43" s="3">
        <v>23</v>
      </c>
      <c r="E43" s="4">
        <v>25.806451612903224</v>
      </c>
    </row>
    <row r="44" spans="1:5" x14ac:dyDescent="0.25">
      <c r="A44" s="2" t="s">
        <v>145</v>
      </c>
      <c r="B44" s="3">
        <v>14</v>
      </c>
      <c r="C44" s="3">
        <v>6</v>
      </c>
      <c r="D44" s="3">
        <v>8</v>
      </c>
      <c r="E44" s="4">
        <v>42.857142857142854</v>
      </c>
    </row>
    <row r="45" spans="1:5" x14ac:dyDescent="0.25">
      <c r="A45" s="2" t="s">
        <v>181</v>
      </c>
      <c r="B45" s="3">
        <v>34</v>
      </c>
      <c r="C45" s="3">
        <v>24</v>
      </c>
      <c r="D45" s="3">
        <v>10</v>
      </c>
      <c r="E45" s="4">
        <v>70.588235294117652</v>
      </c>
    </row>
    <row r="46" spans="1:5" x14ac:dyDescent="0.25">
      <c r="A46" s="2" t="s">
        <v>156</v>
      </c>
      <c r="B46" s="3">
        <v>31</v>
      </c>
      <c r="C46" s="3">
        <v>7</v>
      </c>
      <c r="D46" s="3">
        <v>24</v>
      </c>
      <c r="E46" s="4">
        <v>22.58064516129032</v>
      </c>
    </row>
    <row r="47" spans="1:5" x14ac:dyDescent="0.25">
      <c r="A47" s="2" t="s">
        <v>92</v>
      </c>
      <c r="B47" s="3">
        <v>36</v>
      </c>
      <c r="C47" s="3">
        <v>10</v>
      </c>
      <c r="D47" s="3">
        <v>26</v>
      </c>
      <c r="E47" s="4">
        <v>27.777777777777779</v>
      </c>
    </row>
    <row r="48" spans="1:5" x14ac:dyDescent="0.25">
      <c r="A48" s="2" t="s">
        <v>41</v>
      </c>
      <c r="B48" s="3">
        <v>33</v>
      </c>
      <c r="C48" s="3">
        <v>8</v>
      </c>
      <c r="D48" s="3">
        <v>25</v>
      </c>
      <c r="E48" s="4">
        <v>24.242424242424242</v>
      </c>
    </row>
    <row r="49" spans="1:5" x14ac:dyDescent="0.25">
      <c r="A49" s="2" t="s">
        <v>207</v>
      </c>
      <c r="B49" s="3">
        <v>1291</v>
      </c>
      <c r="C49" s="3">
        <v>399</v>
      </c>
      <c r="D49" s="3">
        <v>892</v>
      </c>
      <c r="E49" s="4">
        <v>30.906274206041829</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opLeftCell="A2" zoomScaleNormal="100" workbookViewId="0">
      <selection activeCell="E12" sqref="A2:T47"/>
    </sheetView>
  </sheetViews>
  <sheetFormatPr defaultRowHeight="15" x14ac:dyDescent="0.25"/>
  <cols>
    <col min="1" max="1" width="19.28515625" customWidth="1"/>
    <col min="2" max="2" width="35.5703125" bestFit="1" customWidth="1"/>
    <col min="3" max="3" width="7.7109375" customWidth="1"/>
    <col min="4" max="4" width="14" customWidth="1"/>
    <col min="5" max="5" width="24.7109375" customWidth="1"/>
    <col min="6" max="6" width="27.85546875" customWidth="1"/>
    <col min="7" max="7" width="26" customWidth="1"/>
    <col min="8" max="8" width="33" bestFit="1" customWidth="1"/>
    <col min="9" max="9" width="26.7109375" bestFit="1" customWidth="1"/>
    <col min="10" max="10" width="29.28515625" bestFit="1"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19" max="19" width="8.42578125" bestFit="1"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203</v>
      </c>
      <c r="S1" t="s">
        <v>204</v>
      </c>
      <c r="T1" t="s">
        <v>205</v>
      </c>
    </row>
    <row r="2" spans="1:20" x14ac:dyDescent="0.25">
      <c r="A2" t="s">
        <v>17</v>
      </c>
      <c r="B2" t="s">
        <v>18</v>
      </c>
      <c r="C2">
        <v>202310</v>
      </c>
      <c r="D2">
        <v>1</v>
      </c>
      <c r="E2" t="s">
        <v>19</v>
      </c>
      <c r="F2">
        <v>530</v>
      </c>
      <c r="G2" t="s">
        <v>20</v>
      </c>
      <c r="H2" t="s">
        <v>21</v>
      </c>
      <c r="I2" t="s">
        <v>22</v>
      </c>
      <c r="J2" t="s">
        <v>23</v>
      </c>
      <c r="K2">
        <v>4.49</v>
      </c>
      <c r="L2">
        <v>4.67</v>
      </c>
      <c r="M2">
        <v>4.2699999999999996</v>
      </c>
      <c r="N2">
        <v>4.49</v>
      </c>
      <c r="O2">
        <v>54</v>
      </c>
      <c r="P2">
        <v>20</v>
      </c>
      <c r="Q2">
        <v>37.04</v>
      </c>
      <c r="R2" t="str">
        <f>LEFT(H2, 1)</f>
        <v>C</v>
      </c>
      <c r="S2" t="str">
        <f>LEFT(B2, 5)</f>
        <v>10124</v>
      </c>
      <c r="T2">
        <f>O2-P2</f>
        <v>34</v>
      </c>
    </row>
    <row r="3" spans="1:20" x14ac:dyDescent="0.25">
      <c r="A3" t="s">
        <v>24</v>
      </c>
      <c r="B3" t="s">
        <v>25</v>
      </c>
      <c r="C3">
        <v>202310</v>
      </c>
      <c r="D3">
        <v>1</v>
      </c>
      <c r="E3" t="s">
        <v>26</v>
      </c>
      <c r="F3">
        <v>501</v>
      </c>
      <c r="G3" t="s">
        <v>20</v>
      </c>
      <c r="H3" t="s">
        <v>27</v>
      </c>
      <c r="I3" t="s">
        <v>28</v>
      </c>
      <c r="J3" t="s">
        <v>29</v>
      </c>
      <c r="K3">
        <v>4.7300000000000004</v>
      </c>
      <c r="L3">
        <v>4.8</v>
      </c>
      <c r="M3">
        <v>4.72</v>
      </c>
      <c r="N3">
        <v>4.75</v>
      </c>
      <c r="O3">
        <v>14</v>
      </c>
      <c r="P3">
        <v>8</v>
      </c>
      <c r="Q3">
        <v>57.14</v>
      </c>
      <c r="R3" t="str">
        <f t="shared" ref="R3:R47" si="0">LEFT(H3, 1)</f>
        <v>A</v>
      </c>
      <c r="S3" t="str">
        <f t="shared" ref="S3:S47" si="1">LEFT(B3, 5)</f>
        <v>10125</v>
      </c>
      <c r="T3">
        <f t="shared" ref="T3:T47" si="2">O3-P3</f>
        <v>6</v>
      </c>
    </row>
    <row r="4" spans="1:20" x14ac:dyDescent="0.25">
      <c r="A4" t="s">
        <v>30</v>
      </c>
      <c r="B4" t="s">
        <v>31</v>
      </c>
      <c r="C4">
        <v>202310</v>
      </c>
      <c r="D4">
        <v>1</v>
      </c>
      <c r="E4" t="s">
        <v>26</v>
      </c>
      <c r="F4">
        <v>522</v>
      </c>
      <c r="G4" t="s">
        <v>20</v>
      </c>
      <c r="H4" t="s">
        <v>32</v>
      </c>
      <c r="I4" t="s">
        <v>28</v>
      </c>
      <c r="J4" t="s">
        <v>29</v>
      </c>
      <c r="K4">
        <v>4.4400000000000004</v>
      </c>
      <c r="L4">
        <v>4.53</v>
      </c>
      <c r="M4">
        <v>4.67</v>
      </c>
      <c r="N4">
        <v>4.53</v>
      </c>
      <c r="O4">
        <v>21</v>
      </c>
      <c r="P4">
        <v>3</v>
      </c>
      <c r="Q4">
        <v>14.29</v>
      </c>
      <c r="R4" t="str">
        <f t="shared" si="0"/>
        <v>L</v>
      </c>
      <c r="S4" t="str">
        <f t="shared" si="1"/>
        <v>10126</v>
      </c>
      <c r="T4">
        <f t="shared" si="2"/>
        <v>18</v>
      </c>
    </row>
    <row r="5" spans="1:20" x14ac:dyDescent="0.25">
      <c r="A5" t="s">
        <v>33</v>
      </c>
      <c r="B5" t="s">
        <v>34</v>
      </c>
      <c r="C5">
        <v>202310</v>
      </c>
      <c r="D5">
        <v>1</v>
      </c>
      <c r="E5" t="s">
        <v>35</v>
      </c>
      <c r="F5">
        <v>697</v>
      </c>
      <c r="G5" t="s">
        <v>20</v>
      </c>
      <c r="H5" t="s">
        <v>36</v>
      </c>
      <c r="I5" t="s">
        <v>28</v>
      </c>
      <c r="J5" t="s">
        <v>37</v>
      </c>
      <c r="K5">
        <v>4.79</v>
      </c>
      <c r="L5">
        <v>4.8899999999999997</v>
      </c>
      <c r="M5">
        <v>4.8600000000000003</v>
      </c>
      <c r="N5">
        <v>4.84</v>
      </c>
      <c r="O5">
        <v>12</v>
      </c>
      <c r="P5">
        <v>7</v>
      </c>
      <c r="Q5">
        <v>58.33</v>
      </c>
      <c r="R5" t="str">
        <f t="shared" si="0"/>
        <v>M</v>
      </c>
      <c r="S5" t="str">
        <f t="shared" si="1"/>
        <v>10127</v>
      </c>
      <c r="T5">
        <f t="shared" si="2"/>
        <v>5</v>
      </c>
    </row>
    <row r="6" spans="1:20" x14ac:dyDescent="0.25">
      <c r="A6" t="s">
        <v>38</v>
      </c>
      <c r="B6" t="s">
        <v>39</v>
      </c>
      <c r="C6">
        <v>202310</v>
      </c>
      <c r="D6">
        <v>1</v>
      </c>
      <c r="E6" t="s">
        <v>40</v>
      </c>
      <c r="F6">
        <v>1301</v>
      </c>
      <c r="G6" t="s">
        <v>20</v>
      </c>
      <c r="H6" t="s">
        <v>41</v>
      </c>
      <c r="I6" t="s">
        <v>28</v>
      </c>
      <c r="J6" t="s">
        <v>42</v>
      </c>
      <c r="K6">
        <v>3.9</v>
      </c>
      <c r="L6">
        <v>3.75</v>
      </c>
      <c r="M6">
        <v>3.5</v>
      </c>
      <c r="N6">
        <v>3.74</v>
      </c>
      <c r="O6">
        <v>33</v>
      </c>
      <c r="P6">
        <v>8</v>
      </c>
      <c r="Q6">
        <v>24.24</v>
      </c>
      <c r="R6" t="str">
        <f t="shared" si="0"/>
        <v>V</v>
      </c>
      <c r="S6" t="str">
        <f t="shared" si="1"/>
        <v>10130</v>
      </c>
      <c r="T6">
        <f t="shared" si="2"/>
        <v>25</v>
      </c>
    </row>
    <row r="7" spans="1:20" x14ac:dyDescent="0.25">
      <c r="A7" t="s">
        <v>43</v>
      </c>
      <c r="B7" t="s">
        <v>44</v>
      </c>
      <c r="C7">
        <v>202310</v>
      </c>
      <c r="D7">
        <v>1</v>
      </c>
      <c r="E7" t="s">
        <v>40</v>
      </c>
      <c r="F7">
        <v>324</v>
      </c>
      <c r="G7" t="s">
        <v>20</v>
      </c>
      <c r="H7" t="s">
        <v>45</v>
      </c>
      <c r="I7" t="s">
        <v>28</v>
      </c>
      <c r="J7" t="s">
        <v>42</v>
      </c>
      <c r="K7">
        <v>3.44</v>
      </c>
      <c r="L7">
        <v>3.76</v>
      </c>
      <c r="M7">
        <v>3.77</v>
      </c>
      <c r="N7">
        <v>3.63</v>
      </c>
      <c r="O7">
        <v>32</v>
      </c>
      <c r="P7">
        <v>16</v>
      </c>
      <c r="Q7">
        <v>50</v>
      </c>
      <c r="R7" t="str">
        <f t="shared" si="0"/>
        <v>S</v>
      </c>
      <c r="S7" t="str">
        <f t="shared" si="1"/>
        <v>10131</v>
      </c>
      <c r="T7">
        <f t="shared" si="2"/>
        <v>16</v>
      </c>
    </row>
    <row r="8" spans="1:20" x14ac:dyDescent="0.25">
      <c r="A8" t="s">
        <v>46</v>
      </c>
      <c r="B8" t="s">
        <v>47</v>
      </c>
      <c r="C8">
        <v>202310</v>
      </c>
      <c r="D8">
        <v>1</v>
      </c>
      <c r="E8" t="s">
        <v>48</v>
      </c>
      <c r="F8">
        <v>1301</v>
      </c>
      <c r="G8" t="s">
        <v>20</v>
      </c>
      <c r="H8" t="s">
        <v>49</v>
      </c>
      <c r="I8" t="s">
        <v>50</v>
      </c>
      <c r="J8" t="s">
        <v>51</v>
      </c>
      <c r="K8">
        <v>4.74</v>
      </c>
      <c r="L8">
        <v>4.82</v>
      </c>
      <c r="M8">
        <v>4.7300000000000004</v>
      </c>
      <c r="N8">
        <v>4.7699999999999996</v>
      </c>
      <c r="O8">
        <v>26</v>
      </c>
      <c r="P8">
        <v>9</v>
      </c>
      <c r="Q8">
        <v>34.619999999999997</v>
      </c>
      <c r="R8" t="str">
        <f t="shared" si="0"/>
        <v>L</v>
      </c>
      <c r="S8" t="str">
        <f t="shared" si="1"/>
        <v>10132</v>
      </c>
      <c r="T8">
        <f t="shared" si="2"/>
        <v>17</v>
      </c>
    </row>
    <row r="9" spans="1:20" x14ac:dyDescent="0.25">
      <c r="A9" t="s">
        <v>52</v>
      </c>
      <c r="B9" t="s">
        <v>53</v>
      </c>
      <c r="C9">
        <v>202310</v>
      </c>
      <c r="D9">
        <v>1</v>
      </c>
      <c r="E9" t="s">
        <v>48</v>
      </c>
      <c r="F9">
        <v>103</v>
      </c>
      <c r="G9" t="s">
        <v>20</v>
      </c>
      <c r="H9" t="s">
        <v>54</v>
      </c>
      <c r="I9" t="s">
        <v>50</v>
      </c>
      <c r="J9" t="s">
        <v>51</v>
      </c>
      <c r="K9">
        <v>4.13</v>
      </c>
      <c r="L9">
        <v>4.68</v>
      </c>
      <c r="M9">
        <v>4.4000000000000004</v>
      </c>
      <c r="N9">
        <v>4.3899999999999997</v>
      </c>
      <c r="O9">
        <v>29</v>
      </c>
      <c r="P9">
        <v>5</v>
      </c>
      <c r="Q9">
        <v>17.239999999999998</v>
      </c>
      <c r="R9" t="str">
        <f t="shared" si="0"/>
        <v>J</v>
      </c>
      <c r="S9" t="str">
        <f t="shared" si="1"/>
        <v>10133</v>
      </c>
      <c r="T9">
        <f t="shared" si="2"/>
        <v>24</v>
      </c>
    </row>
    <row r="10" spans="1:20" x14ac:dyDescent="0.25">
      <c r="A10" t="s">
        <v>55</v>
      </c>
      <c r="B10" t="s">
        <v>56</v>
      </c>
      <c r="C10">
        <v>202310</v>
      </c>
      <c r="D10">
        <v>1</v>
      </c>
      <c r="E10" t="s">
        <v>57</v>
      </c>
      <c r="F10">
        <v>347</v>
      </c>
      <c r="G10" t="s">
        <v>20</v>
      </c>
      <c r="H10" t="s">
        <v>58</v>
      </c>
      <c r="I10" t="s">
        <v>59</v>
      </c>
      <c r="J10" t="s">
        <v>60</v>
      </c>
      <c r="K10">
        <v>4.4400000000000004</v>
      </c>
      <c r="L10">
        <v>4.55</v>
      </c>
      <c r="M10">
        <v>4.38</v>
      </c>
      <c r="N10">
        <v>4.46</v>
      </c>
      <c r="O10">
        <v>36</v>
      </c>
      <c r="P10">
        <v>11</v>
      </c>
      <c r="Q10">
        <v>30.56</v>
      </c>
      <c r="R10" t="str">
        <f t="shared" si="0"/>
        <v>R</v>
      </c>
      <c r="S10" t="str">
        <f t="shared" si="1"/>
        <v>10137</v>
      </c>
      <c r="T10">
        <f t="shared" si="2"/>
        <v>25</v>
      </c>
    </row>
    <row r="11" spans="1:20" x14ac:dyDescent="0.25">
      <c r="A11" t="s">
        <v>61</v>
      </c>
      <c r="B11" t="s">
        <v>62</v>
      </c>
      <c r="C11">
        <v>202310</v>
      </c>
      <c r="D11">
        <v>1</v>
      </c>
      <c r="E11" t="s">
        <v>63</v>
      </c>
      <c r="F11">
        <v>577</v>
      </c>
      <c r="G11" t="s">
        <v>20</v>
      </c>
      <c r="H11" t="s">
        <v>64</v>
      </c>
      <c r="I11" t="s">
        <v>59</v>
      </c>
      <c r="J11" t="s">
        <v>60</v>
      </c>
      <c r="K11">
        <v>3.67</v>
      </c>
      <c r="L11">
        <v>3.8</v>
      </c>
      <c r="M11">
        <v>4</v>
      </c>
      <c r="N11">
        <v>3.8</v>
      </c>
      <c r="O11">
        <v>5</v>
      </c>
      <c r="P11">
        <v>1</v>
      </c>
      <c r="Q11">
        <v>20</v>
      </c>
      <c r="R11" t="str">
        <f t="shared" si="0"/>
        <v>D</v>
      </c>
      <c r="S11" t="str">
        <f t="shared" si="1"/>
        <v>10138</v>
      </c>
      <c r="T11">
        <f t="shared" si="2"/>
        <v>4</v>
      </c>
    </row>
    <row r="12" spans="1:20" x14ac:dyDescent="0.25">
      <c r="A12" t="s">
        <v>65</v>
      </c>
      <c r="B12" t="s">
        <v>66</v>
      </c>
      <c r="C12">
        <v>202310</v>
      </c>
      <c r="D12">
        <v>1</v>
      </c>
      <c r="E12" t="s">
        <v>26</v>
      </c>
      <c r="F12">
        <v>481</v>
      </c>
      <c r="G12" t="s">
        <v>20</v>
      </c>
      <c r="H12" t="s">
        <v>67</v>
      </c>
      <c r="I12" t="s">
        <v>28</v>
      </c>
      <c r="J12" t="s">
        <v>29</v>
      </c>
      <c r="K12">
        <v>4.97</v>
      </c>
      <c r="L12">
        <v>5</v>
      </c>
      <c r="M12">
        <v>4.91</v>
      </c>
      <c r="N12">
        <v>4.96</v>
      </c>
      <c r="O12">
        <v>42</v>
      </c>
      <c r="P12">
        <v>11</v>
      </c>
      <c r="Q12">
        <v>26.19</v>
      </c>
      <c r="R12" t="str">
        <f t="shared" si="0"/>
        <v>D</v>
      </c>
      <c r="S12" t="str">
        <f t="shared" si="1"/>
        <v>10139</v>
      </c>
      <c r="T12">
        <f t="shared" si="2"/>
        <v>31</v>
      </c>
    </row>
    <row r="13" spans="1:20" x14ac:dyDescent="0.25">
      <c r="A13" t="s">
        <v>68</v>
      </c>
      <c r="B13" t="s">
        <v>69</v>
      </c>
      <c r="C13">
        <v>202310</v>
      </c>
      <c r="D13">
        <v>1</v>
      </c>
      <c r="E13" t="s">
        <v>26</v>
      </c>
      <c r="F13">
        <v>512</v>
      </c>
      <c r="G13" t="s">
        <v>20</v>
      </c>
      <c r="H13" t="s">
        <v>70</v>
      </c>
      <c r="I13" t="s">
        <v>28</v>
      </c>
      <c r="J13" t="s">
        <v>29</v>
      </c>
      <c r="K13">
        <v>4.22</v>
      </c>
      <c r="L13">
        <v>4.53</v>
      </c>
      <c r="M13">
        <v>4</v>
      </c>
      <c r="N13">
        <v>4.2699999999999996</v>
      </c>
      <c r="O13">
        <v>18</v>
      </c>
      <c r="P13">
        <v>3</v>
      </c>
      <c r="Q13">
        <v>16.670000000000002</v>
      </c>
      <c r="R13" t="str">
        <f t="shared" si="0"/>
        <v>J</v>
      </c>
      <c r="S13" t="str">
        <f t="shared" si="1"/>
        <v>10140</v>
      </c>
      <c r="T13">
        <f t="shared" si="2"/>
        <v>15</v>
      </c>
    </row>
    <row r="14" spans="1:20" x14ac:dyDescent="0.25">
      <c r="A14" t="s">
        <v>71</v>
      </c>
      <c r="B14" t="s">
        <v>72</v>
      </c>
      <c r="C14">
        <v>202310</v>
      </c>
      <c r="D14">
        <v>1</v>
      </c>
      <c r="E14" t="s">
        <v>73</v>
      </c>
      <c r="F14">
        <v>690</v>
      </c>
      <c r="G14" t="s">
        <v>20</v>
      </c>
      <c r="H14" t="s">
        <v>74</v>
      </c>
      <c r="I14" t="s">
        <v>75</v>
      </c>
      <c r="J14" t="s">
        <v>76</v>
      </c>
      <c r="K14">
        <v>5</v>
      </c>
      <c r="L14">
        <v>5</v>
      </c>
      <c r="M14">
        <v>4</v>
      </c>
      <c r="N14">
        <v>4.7300000000000004</v>
      </c>
      <c r="O14">
        <v>11</v>
      </c>
      <c r="P14">
        <v>5</v>
      </c>
      <c r="Q14">
        <v>45.45</v>
      </c>
      <c r="R14" t="str">
        <f t="shared" si="0"/>
        <v>C</v>
      </c>
      <c r="S14" t="str">
        <f t="shared" si="1"/>
        <v>10141</v>
      </c>
      <c r="T14">
        <f t="shared" si="2"/>
        <v>6</v>
      </c>
    </row>
    <row r="15" spans="1:20" x14ac:dyDescent="0.25">
      <c r="A15" t="s">
        <v>77</v>
      </c>
      <c r="B15" t="s">
        <v>78</v>
      </c>
      <c r="C15">
        <v>202310</v>
      </c>
      <c r="D15">
        <v>1</v>
      </c>
      <c r="E15" t="s">
        <v>79</v>
      </c>
      <c r="F15">
        <v>597</v>
      </c>
      <c r="G15" t="s">
        <v>20</v>
      </c>
      <c r="H15" t="s">
        <v>80</v>
      </c>
      <c r="I15" t="s">
        <v>75</v>
      </c>
      <c r="J15" t="s">
        <v>76</v>
      </c>
      <c r="K15">
        <v>4.38</v>
      </c>
      <c r="L15">
        <v>4.5999999999999996</v>
      </c>
      <c r="M15">
        <v>4.38</v>
      </c>
      <c r="N15">
        <v>4.45</v>
      </c>
      <c r="O15">
        <v>10</v>
      </c>
      <c r="P15">
        <v>4</v>
      </c>
      <c r="Q15">
        <v>40</v>
      </c>
      <c r="R15" t="str">
        <f t="shared" si="0"/>
        <v>M</v>
      </c>
      <c r="S15" t="str">
        <f t="shared" si="1"/>
        <v>10142</v>
      </c>
      <c r="T15">
        <f t="shared" si="2"/>
        <v>6</v>
      </c>
    </row>
    <row r="16" spans="1:20" x14ac:dyDescent="0.25">
      <c r="A16" t="s">
        <v>81</v>
      </c>
      <c r="B16" t="s">
        <v>82</v>
      </c>
      <c r="C16">
        <v>202310</v>
      </c>
      <c r="D16">
        <v>1</v>
      </c>
      <c r="E16" t="s">
        <v>83</v>
      </c>
      <c r="F16">
        <v>4301</v>
      </c>
      <c r="G16" t="s">
        <v>20</v>
      </c>
      <c r="H16" t="s">
        <v>84</v>
      </c>
      <c r="I16" t="s">
        <v>59</v>
      </c>
      <c r="J16" t="s">
        <v>60</v>
      </c>
      <c r="K16">
        <v>4.71</v>
      </c>
      <c r="L16">
        <v>4.7699999999999996</v>
      </c>
      <c r="M16">
        <v>4.82</v>
      </c>
      <c r="N16">
        <v>4.76</v>
      </c>
      <c r="O16">
        <v>25</v>
      </c>
      <c r="P16">
        <v>7</v>
      </c>
      <c r="Q16">
        <v>28</v>
      </c>
      <c r="R16" t="str">
        <f t="shared" si="0"/>
        <v>M</v>
      </c>
      <c r="S16" t="str">
        <f t="shared" si="1"/>
        <v>10143</v>
      </c>
      <c r="T16">
        <f t="shared" si="2"/>
        <v>18</v>
      </c>
    </row>
    <row r="17" spans="1:20" x14ac:dyDescent="0.25">
      <c r="A17" t="s">
        <v>85</v>
      </c>
      <c r="B17" t="s">
        <v>86</v>
      </c>
      <c r="C17">
        <v>202310</v>
      </c>
      <c r="D17">
        <v>1</v>
      </c>
      <c r="E17" t="s">
        <v>87</v>
      </c>
      <c r="F17">
        <v>597</v>
      </c>
      <c r="G17" t="s">
        <v>20</v>
      </c>
      <c r="H17" t="s">
        <v>88</v>
      </c>
      <c r="I17" t="s">
        <v>28</v>
      </c>
      <c r="J17" t="s">
        <v>37</v>
      </c>
      <c r="K17">
        <v>4.8499999999999996</v>
      </c>
      <c r="L17">
        <v>4.8499999999999996</v>
      </c>
      <c r="M17">
        <v>4.78</v>
      </c>
      <c r="N17">
        <v>4.83</v>
      </c>
      <c r="O17">
        <v>17</v>
      </c>
      <c r="P17">
        <v>9</v>
      </c>
      <c r="Q17">
        <v>52.94</v>
      </c>
      <c r="R17" t="str">
        <f t="shared" si="0"/>
        <v>K</v>
      </c>
      <c r="S17" t="str">
        <f t="shared" si="1"/>
        <v>10144</v>
      </c>
      <c r="T17">
        <f t="shared" si="2"/>
        <v>8</v>
      </c>
    </row>
    <row r="18" spans="1:20" x14ac:dyDescent="0.25">
      <c r="A18" t="s">
        <v>89</v>
      </c>
      <c r="B18" t="s">
        <v>90</v>
      </c>
      <c r="C18">
        <v>202310</v>
      </c>
      <c r="D18">
        <v>1</v>
      </c>
      <c r="E18" t="s">
        <v>91</v>
      </c>
      <c r="F18">
        <v>497</v>
      </c>
      <c r="G18" t="s">
        <v>20</v>
      </c>
      <c r="H18" t="s">
        <v>92</v>
      </c>
      <c r="I18" t="s">
        <v>28</v>
      </c>
      <c r="J18" t="s">
        <v>37</v>
      </c>
      <c r="K18">
        <v>4.7</v>
      </c>
      <c r="L18">
        <v>4.7</v>
      </c>
      <c r="M18">
        <v>4.5</v>
      </c>
      <c r="N18">
        <v>4.6500000000000004</v>
      </c>
      <c r="O18">
        <v>36</v>
      </c>
      <c r="P18">
        <v>10</v>
      </c>
      <c r="Q18">
        <v>27.78</v>
      </c>
      <c r="R18" t="str">
        <f t="shared" si="0"/>
        <v>T</v>
      </c>
      <c r="S18" t="str">
        <f t="shared" si="1"/>
        <v>10145</v>
      </c>
      <c r="T18">
        <f t="shared" si="2"/>
        <v>26</v>
      </c>
    </row>
    <row r="19" spans="1:20" x14ac:dyDescent="0.25">
      <c r="A19" t="s">
        <v>93</v>
      </c>
      <c r="B19" t="s">
        <v>94</v>
      </c>
      <c r="C19">
        <v>202310</v>
      </c>
      <c r="D19">
        <v>1</v>
      </c>
      <c r="E19" t="s">
        <v>95</v>
      </c>
      <c r="F19">
        <v>300</v>
      </c>
      <c r="G19" t="s">
        <v>20</v>
      </c>
      <c r="H19" t="s">
        <v>96</v>
      </c>
      <c r="I19" t="s">
        <v>28</v>
      </c>
      <c r="J19" t="s">
        <v>97</v>
      </c>
      <c r="K19">
        <v>4.93</v>
      </c>
      <c r="L19">
        <v>4.83</v>
      </c>
      <c r="M19">
        <v>4.68</v>
      </c>
      <c r="N19">
        <v>4.83</v>
      </c>
      <c r="O19">
        <v>41</v>
      </c>
      <c r="P19">
        <v>7</v>
      </c>
      <c r="Q19">
        <v>17.07</v>
      </c>
      <c r="R19" t="str">
        <f t="shared" si="0"/>
        <v>C</v>
      </c>
      <c r="S19" t="str">
        <f t="shared" si="1"/>
        <v>10146</v>
      </c>
      <c r="T19">
        <f t="shared" si="2"/>
        <v>34</v>
      </c>
    </row>
    <row r="20" spans="1:20" x14ac:dyDescent="0.25">
      <c r="A20" t="s">
        <v>98</v>
      </c>
      <c r="B20" t="s">
        <v>99</v>
      </c>
      <c r="C20">
        <v>202310</v>
      </c>
      <c r="D20">
        <v>1</v>
      </c>
      <c r="E20" t="s">
        <v>100</v>
      </c>
      <c r="F20">
        <v>346</v>
      </c>
      <c r="G20" t="s">
        <v>20</v>
      </c>
      <c r="H20" t="s">
        <v>101</v>
      </c>
      <c r="I20" t="s">
        <v>28</v>
      </c>
      <c r="J20" t="s">
        <v>97</v>
      </c>
      <c r="K20">
        <v>4.8099999999999996</v>
      </c>
      <c r="L20">
        <v>4.87</v>
      </c>
      <c r="M20">
        <v>4.6900000000000004</v>
      </c>
      <c r="N20">
        <v>4.8</v>
      </c>
      <c r="O20">
        <v>51</v>
      </c>
      <c r="P20">
        <v>14</v>
      </c>
      <c r="Q20">
        <v>27.45</v>
      </c>
      <c r="R20" t="str">
        <f t="shared" si="0"/>
        <v>B</v>
      </c>
      <c r="S20" t="str">
        <f t="shared" si="1"/>
        <v>10147</v>
      </c>
      <c r="T20">
        <f t="shared" si="2"/>
        <v>37</v>
      </c>
    </row>
    <row r="21" spans="1:20" x14ac:dyDescent="0.25">
      <c r="A21" t="s">
        <v>102</v>
      </c>
      <c r="B21" t="s">
        <v>103</v>
      </c>
      <c r="C21">
        <v>202310</v>
      </c>
      <c r="D21">
        <v>1</v>
      </c>
      <c r="E21" t="s">
        <v>104</v>
      </c>
      <c r="F21">
        <v>497</v>
      </c>
      <c r="G21" t="s">
        <v>20</v>
      </c>
      <c r="H21" t="s">
        <v>105</v>
      </c>
      <c r="I21" t="s">
        <v>28</v>
      </c>
      <c r="J21" t="s">
        <v>106</v>
      </c>
      <c r="K21">
        <v>4.7300000000000004</v>
      </c>
      <c r="L21">
        <v>4.7699999999999996</v>
      </c>
      <c r="M21">
        <v>4.7699999999999996</v>
      </c>
      <c r="N21">
        <v>4.75</v>
      </c>
      <c r="O21">
        <v>30</v>
      </c>
      <c r="P21">
        <v>13</v>
      </c>
      <c r="Q21">
        <v>43.33</v>
      </c>
      <c r="R21" t="str">
        <f t="shared" si="0"/>
        <v>L</v>
      </c>
      <c r="S21" t="str">
        <f t="shared" si="1"/>
        <v>10148</v>
      </c>
      <c r="T21">
        <f t="shared" si="2"/>
        <v>17</v>
      </c>
    </row>
    <row r="22" spans="1:20" x14ac:dyDescent="0.25">
      <c r="A22" t="s">
        <v>107</v>
      </c>
      <c r="B22" t="s">
        <v>108</v>
      </c>
      <c r="C22">
        <v>202310</v>
      </c>
      <c r="D22">
        <v>1</v>
      </c>
      <c r="E22" t="s">
        <v>104</v>
      </c>
      <c r="F22">
        <v>497</v>
      </c>
      <c r="G22" t="s">
        <v>109</v>
      </c>
      <c r="H22" t="s">
        <v>110</v>
      </c>
      <c r="I22" t="s">
        <v>28</v>
      </c>
      <c r="J22" t="s">
        <v>106</v>
      </c>
      <c r="K22">
        <v>4.5</v>
      </c>
      <c r="L22">
        <v>4.4800000000000004</v>
      </c>
      <c r="M22">
        <v>4.63</v>
      </c>
      <c r="N22">
        <v>4.53</v>
      </c>
      <c r="O22">
        <v>29</v>
      </c>
      <c r="P22">
        <v>8</v>
      </c>
      <c r="Q22">
        <v>27.59</v>
      </c>
      <c r="R22" t="str">
        <f t="shared" si="0"/>
        <v>R</v>
      </c>
      <c r="S22" t="str">
        <f t="shared" si="1"/>
        <v>10149</v>
      </c>
      <c r="T22">
        <f t="shared" si="2"/>
        <v>21</v>
      </c>
    </row>
    <row r="23" spans="1:20" x14ac:dyDescent="0.25">
      <c r="A23" t="s">
        <v>111</v>
      </c>
      <c r="B23" t="s">
        <v>112</v>
      </c>
      <c r="C23">
        <v>202310</v>
      </c>
      <c r="D23">
        <v>1</v>
      </c>
      <c r="E23" t="s">
        <v>113</v>
      </c>
      <c r="F23">
        <v>597</v>
      </c>
      <c r="G23" t="s">
        <v>20</v>
      </c>
      <c r="H23" t="s">
        <v>114</v>
      </c>
      <c r="I23" t="s">
        <v>28</v>
      </c>
      <c r="J23" t="s">
        <v>115</v>
      </c>
      <c r="K23">
        <v>4.93</v>
      </c>
      <c r="L23">
        <v>4.91</v>
      </c>
      <c r="M23">
        <v>4.8899999999999997</v>
      </c>
      <c r="N23">
        <v>4.91</v>
      </c>
      <c r="O23">
        <v>28</v>
      </c>
      <c r="P23">
        <v>9</v>
      </c>
      <c r="Q23">
        <v>32.14</v>
      </c>
      <c r="R23" t="str">
        <f t="shared" si="0"/>
        <v>S</v>
      </c>
      <c r="S23" t="str">
        <f t="shared" si="1"/>
        <v>10150</v>
      </c>
      <c r="T23">
        <f t="shared" si="2"/>
        <v>19</v>
      </c>
    </row>
    <row r="24" spans="1:20" x14ac:dyDescent="0.25">
      <c r="A24" t="s">
        <v>116</v>
      </c>
      <c r="B24" t="s">
        <v>117</v>
      </c>
      <c r="C24">
        <v>202310</v>
      </c>
      <c r="D24">
        <v>1</v>
      </c>
      <c r="E24" t="s">
        <v>118</v>
      </c>
      <c r="F24">
        <v>663</v>
      </c>
      <c r="G24" t="s">
        <v>20</v>
      </c>
      <c r="H24" t="s">
        <v>119</v>
      </c>
      <c r="I24" t="s">
        <v>28</v>
      </c>
      <c r="J24" t="s">
        <v>120</v>
      </c>
      <c r="K24">
        <v>4.8899999999999997</v>
      </c>
      <c r="L24">
        <v>4.93</v>
      </c>
      <c r="M24">
        <v>4.75</v>
      </c>
      <c r="N24">
        <v>4.87</v>
      </c>
      <c r="O24">
        <v>8</v>
      </c>
      <c r="P24">
        <v>4</v>
      </c>
      <c r="Q24">
        <v>50</v>
      </c>
      <c r="R24" t="str">
        <f t="shared" si="0"/>
        <v>M</v>
      </c>
      <c r="S24" t="str">
        <f t="shared" si="1"/>
        <v>10151</v>
      </c>
      <c r="T24">
        <f t="shared" si="2"/>
        <v>4</v>
      </c>
    </row>
    <row r="25" spans="1:20" x14ac:dyDescent="0.25">
      <c r="A25" t="s">
        <v>121</v>
      </c>
      <c r="B25" t="s">
        <v>122</v>
      </c>
      <c r="C25">
        <v>202310</v>
      </c>
      <c r="D25">
        <v>1</v>
      </c>
      <c r="E25" t="s">
        <v>118</v>
      </c>
      <c r="F25">
        <v>663</v>
      </c>
      <c r="G25" t="s">
        <v>109</v>
      </c>
      <c r="H25" t="s">
        <v>123</v>
      </c>
      <c r="I25" t="s">
        <v>28</v>
      </c>
      <c r="J25" t="s">
        <v>120</v>
      </c>
      <c r="K25">
        <v>4.96</v>
      </c>
      <c r="L25">
        <v>4.62</v>
      </c>
      <c r="M25">
        <v>4.5599999999999996</v>
      </c>
      <c r="N25">
        <v>4.74</v>
      </c>
      <c r="O25">
        <v>7</v>
      </c>
      <c r="P25">
        <v>4</v>
      </c>
      <c r="Q25">
        <v>57.14</v>
      </c>
      <c r="R25" t="str">
        <f t="shared" si="0"/>
        <v>J</v>
      </c>
      <c r="S25" t="str">
        <f t="shared" si="1"/>
        <v>10152</v>
      </c>
      <c r="T25">
        <f t="shared" si="2"/>
        <v>3</v>
      </c>
    </row>
    <row r="26" spans="1:20" x14ac:dyDescent="0.25">
      <c r="A26" t="s">
        <v>124</v>
      </c>
      <c r="B26" t="s">
        <v>125</v>
      </c>
      <c r="C26">
        <v>202310</v>
      </c>
      <c r="D26">
        <v>1</v>
      </c>
      <c r="E26" t="s">
        <v>118</v>
      </c>
      <c r="F26">
        <v>663</v>
      </c>
      <c r="G26" t="s">
        <v>126</v>
      </c>
      <c r="H26" t="s">
        <v>127</v>
      </c>
      <c r="I26" t="s">
        <v>28</v>
      </c>
      <c r="J26" t="s">
        <v>120</v>
      </c>
      <c r="K26">
        <v>5</v>
      </c>
      <c r="L26">
        <v>5</v>
      </c>
      <c r="M26">
        <v>5</v>
      </c>
      <c r="N26">
        <v>5</v>
      </c>
      <c r="O26">
        <v>7</v>
      </c>
      <c r="P26">
        <v>1</v>
      </c>
      <c r="Q26">
        <v>14.29</v>
      </c>
      <c r="R26" t="str">
        <f t="shared" si="0"/>
        <v>M</v>
      </c>
      <c r="S26" t="str">
        <f t="shared" si="1"/>
        <v>10153</v>
      </c>
      <c r="T26">
        <f t="shared" si="2"/>
        <v>6</v>
      </c>
    </row>
    <row r="27" spans="1:20" x14ac:dyDescent="0.25">
      <c r="A27" t="s">
        <v>128</v>
      </c>
      <c r="B27" t="s">
        <v>129</v>
      </c>
      <c r="C27">
        <v>202310</v>
      </c>
      <c r="D27">
        <v>1</v>
      </c>
      <c r="E27" t="s">
        <v>118</v>
      </c>
      <c r="F27">
        <v>663</v>
      </c>
      <c r="G27" t="s">
        <v>130</v>
      </c>
      <c r="H27" t="s">
        <v>131</v>
      </c>
      <c r="I27" t="s">
        <v>28</v>
      </c>
      <c r="J27" t="s">
        <v>120</v>
      </c>
      <c r="K27">
        <v>4.97</v>
      </c>
      <c r="L27">
        <v>4.88</v>
      </c>
      <c r="M27">
        <v>4.5</v>
      </c>
      <c r="N27">
        <v>4.8099999999999996</v>
      </c>
      <c r="O27">
        <v>6</v>
      </c>
      <c r="P27">
        <v>5</v>
      </c>
      <c r="Q27">
        <v>83.33</v>
      </c>
      <c r="R27" t="str">
        <f t="shared" si="0"/>
        <v>J</v>
      </c>
      <c r="S27" t="str">
        <f t="shared" si="1"/>
        <v>10154</v>
      </c>
      <c r="T27">
        <f t="shared" si="2"/>
        <v>1</v>
      </c>
    </row>
    <row r="28" spans="1:20" x14ac:dyDescent="0.25">
      <c r="A28" t="s">
        <v>132</v>
      </c>
      <c r="B28" t="s">
        <v>133</v>
      </c>
      <c r="C28">
        <v>202310</v>
      </c>
      <c r="D28">
        <v>1</v>
      </c>
      <c r="E28" t="s">
        <v>134</v>
      </c>
      <c r="F28">
        <v>331</v>
      </c>
      <c r="G28" t="s">
        <v>20</v>
      </c>
      <c r="H28" t="s">
        <v>135</v>
      </c>
      <c r="I28" t="s">
        <v>28</v>
      </c>
      <c r="J28" t="s">
        <v>42</v>
      </c>
      <c r="K28">
        <v>4.58</v>
      </c>
      <c r="L28">
        <v>4.6500000000000004</v>
      </c>
      <c r="M28">
        <v>4.68</v>
      </c>
      <c r="N28">
        <v>4.63</v>
      </c>
      <c r="O28">
        <v>32</v>
      </c>
      <c r="P28">
        <v>10</v>
      </c>
      <c r="Q28">
        <v>31.25</v>
      </c>
      <c r="R28" t="str">
        <f t="shared" si="0"/>
        <v>K</v>
      </c>
      <c r="S28" t="str">
        <f t="shared" si="1"/>
        <v>10155</v>
      </c>
      <c r="T28">
        <f t="shared" si="2"/>
        <v>22</v>
      </c>
    </row>
    <row r="29" spans="1:20" x14ac:dyDescent="0.25">
      <c r="A29" t="s">
        <v>136</v>
      </c>
      <c r="B29" t="s">
        <v>137</v>
      </c>
      <c r="C29">
        <v>202310</v>
      </c>
      <c r="D29">
        <v>1</v>
      </c>
      <c r="E29" t="s">
        <v>134</v>
      </c>
      <c r="F29">
        <v>660</v>
      </c>
      <c r="G29" t="s">
        <v>20</v>
      </c>
      <c r="H29" t="s">
        <v>138</v>
      </c>
      <c r="I29" t="s">
        <v>28</v>
      </c>
      <c r="J29" t="s">
        <v>42</v>
      </c>
      <c r="K29">
        <v>4.17</v>
      </c>
      <c r="L29">
        <v>4</v>
      </c>
      <c r="M29">
        <v>4.0999999999999996</v>
      </c>
      <c r="N29">
        <v>4.09</v>
      </c>
      <c r="O29">
        <v>15</v>
      </c>
      <c r="P29">
        <v>5</v>
      </c>
      <c r="Q29">
        <v>33.33</v>
      </c>
      <c r="R29" t="str">
        <f t="shared" si="0"/>
        <v>E</v>
      </c>
      <c r="S29" t="str">
        <f t="shared" si="1"/>
        <v>10156</v>
      </c>
      <c r="T29">
        <f t="shared" si="2"/>
        <v>10</v>
      </c>
    </row>
    <row r="30" spans="1:20" x14ac:dyDescent="0.25">
      <c r="A30" t="s">
        <v>139</v>
      </c>
      <c r="B30" t="s">
        <v>140</v>
      </c>
      <c r="C30">
        <v>202310</v>
      </c>
      <c r="D30">
        <v>1</v>
      </c>
      <c r="E30" t="s">
        <v>141</v>
      </c>
      <c r="F30">
        <v>521</v>
      </c>
      <c r="G30" t="s">
        <v>20</v>
      </c>
      <c r="H30" t="s">
        <v>142</v>
      </c>
      <c r="I30" t="s">
        <v>28</v>
      </c>
      <c r="J30" t="s">
        <v>42</v>
      </c>
      <c r="K30">
        <v>4.5</v>
      </c>
      <c r="L30">
        <v>4.5199999999999996</v>
      </c>
      <c r="M30">
        <v>4.5</v>
      </c>
      <c r="N30">
        <v>4.51</v>
      </c>
      <c r="O30">
        <v>16</v>
      </c>
      <c r="P30">
        <v>5</v>
      </c>
      <c r="Q30">
        <v>31.25</v>
      </c>
      <c r="R30" t="str">
        <f t="shared" si="0"/>
        <v>L</v>
      </c>
      <c r="S30" t="str">
        <f t="shared" si="1"/>
        <v>10157</v>
      </c>
      <c r="T30">
        <f t="shared" si="2"/>
        <v>11</v>
      </c>
    </row>
    <row r="31" spans="1:20" x14ac:dyDescent="0.25">
      <c r="A31" t="s">
        <v>143</v>
      </c>
      <c r="B31" t="s">
        <v>144</v>
      </c>
      <c r="C31">
        <v>202310</v>
      </c>
      <c r="D31">
        <v>1</v>
      </c>
      <c r="E31" t="s">
        <v>141</v>
      </c>
      <c r="F31">
        <v>539</v>
      </c>
      <c r="G31" t="s">
        <v>20</v>
      </c>
      <c r="H31" t="s">
        <v>145</v>
      </c>
      <c r="I31" t="s">
        <v>28</v>
      </c>
      <c r="J31" t="s">
        <v>42</v>
      </c>
      <c r="K31">
        <v>4.72</v>
      </c>
      <c r="L31">
        <v>4.83</v>
      </c>
      <c r="M31">
        <v>4.67</v>
      </c>
      <c r="N31">
        <v>4.74</v>
      </c>
      <c r="O31">
        <v>14</v>
      </c>
      <c r="P31">
        <v>6</v>
      </c>
      <c r="Q31">
        <v>42.86</v>
      </c>
      <c r="R31" t="str">
        <f t="shared" si="0"/>
        <v>S</v>
      </c>
      <c r="S31" t="str">
        <f t="shared" si="1"/>
        <v>10158</v>
      </c>
      <c r="T31">
        <f t="shared" si="2"/>
        <v>8</v>
      </c>
    </row>
    <row r="32" spans="1:20" x14ac:dyDescent="0.25">
      <c r="A32" t="s">
        <v>146</v>
      </c>
      <c r="B32" t="s">
        <v>147</v>
      </c>
      <c r="C32">
        <v>202310</v>
      </c>
      <c r="D32">
        <v>1</v>
      </c>
      <c r="E32" t="s">
        <v>148</v>
      </c>
      <c r="F32">
        <v>2305</v>
      </c>
      <c r="G32" t="s">
        <v>20</v>
      </c>
      <c r="H32" t="s">
        <v>149</v>
      </c>
      <c r="I32" t="s">
        <v>75</v>
      </c>
      <c r="J32" t="s">
        <v>150</v>
      </c>
      <c r="K32">
        <v>4.03</v>
      </c>
      <c r="L32">
        <v>4.04</v>
      </c>
      <c r="M32">
        <v>3.65</v>
      </c>
      <c r="N32">
        <v>3.93</v>
      </c>
      <c r="O32">
        <v>32</v>
      </c>
      <c r="P32">
        <v>5</v>
      </c>
      <c r="Q32">
        <v>15.63</v>
      </c>
      <c r="R32" t="str">
        <f t="shared" si="0"/>
        <v>C</v>
      </c>
      <c r="S32" t="str">
        <f t="shared" si="1"/>
        <v>10159</v>
      </c>
      <c r="T32">
        <f t="shared" si="2"/>
        <v>27</v>
      </c>
    </row>
    <row r="33" spans="1:20" x14ac:dyDescent="0.25">
      <c r="A33" t="s">
        <v>151</v>
      </c>
      <c r="B33" t="s">
        <v>152</v>
      </c>
      <c r="C33">
        <v>202310</v>
      </c>
      <c r="D33">
        <v>1</v>
      </c>
      <c r="E33" t="s">
        <v>148</v>
      </c>
      <c r="F33">
        <v>2306</v>
      </c>
      <c r="G33" t="s">
        <v>20</v>
      </c>
      <c r="H33" t="s">
        <v>153</v>
      </c>
      <c r="I33" t="s">
        <v>75</v>
      </c>
      <c r="J33" t="s">
        <v>150</v>
      </c>
      <c r="K33">
        <v>4.58</v>
      </c>
      <c r="L33">
        <v>4.6500000000000004</v>
      </c>
      <c r="M33">
        <v>4.41</v>
      </c>
      <c r="N33">
        <v>4.5599999999999996</v>
      </c>
      <c r="O33">
        <v>34</v>
      </c>
      <c r="P33">
        <v>9</v>
      </c>
      <c r="Q33">
        <v>26.47</v>
      </c>
      <c r="R33" t="str">
        <f t="shared" si="0"/>
        <v>R</v>
      </c>
      <c r="S33" t="str">
        <f t="shared" si="1"/>
        <v>10160</v>
      </c>
      <c r="T33">
        <f t="shared" si="2"/>
        <v>25</v>
      </c>
    </row>
    <row r="34" spans="1:20" x14ac:dyDescent="0.25">
      <c r="A34" t="s">
        <v>154</v>
      </c>
      <c r="B34" t="s">
        <v>155</v>
      </c>
      <c r="C34">
        <v>202310</v>
      </c>
      <c r="D34">
        <v>1</v>
      </c>
      <c r="E34" t="s">
        <v>95</v>
      </c>
      <c r="F34">
        <v>527</v>
      </c>
      <c r="G34" t="s">
        <v>20</v>
      </c>
      <c r="H34" t="s">
        <v>156</v>
      </c>
      <c r="I34" t="s">
        <v>28</v>
      </c>
      <c r="J34" t="s">
        <v>97</v>
      </c>
      <c r="K34">
        <v>4.5</v>
      </c>
      <c r="L34">
        <v>4.71</v>
      </c>
      <c r="M34">
        <v>4.75</v>
      </c>
      <c r="N34">
        <v>4.6399999999999997</v>
      </c>
      <c r="O34">
        <v>31</v>
      </c>
      <c r="P34">
        <v>7</v>
      </c>
      <c r="Q34">
        <v>22.58</v>
      </c>
      <c r="R34" t="str">
        <f t="shared" si="0"/>
        <v>T</v>
      </c>
      <c r="S34" t="str">
        <f t="shared" si="1"/>
        <v>10161</v>
      </c>
      <c r="T34">
        <f t="shared" si="2"/>
        <v>24</v>
      </c>
    </row>
    <row r="35" spans="1:20" x14ac:dyDescent="0.25">
      <c r="A35" t="s">
        <v>157</v>
      </c>
      <c r="B35" t="s">
        <v>158</v>
      </c>
      <c r="C35">
        <v>202310</v>
      </c>
      <c r="D35">
        <v>1</v>
      </c>
      <c r="E35" t="s">
        <v>95</v>
      </c>
      <c r="F35">
        <v>2301</v>
      </c>
      <c r="G35" t="s">
        <v>20</v>
      </c>
      <c r="H35" t="s">
        <v>159</v>
      </c>
      <c r="I35" t="s">
        <v>28</v>
      </c>
      <c r="J35" t="s">
        <v>97</v>
      </c>
      <c r="K35">
        <v>4.59</v>
      </c>
      <c r="L35">
        <v>4.6900000000000004</v>
      </c>
      <c r="M35">
        <v>4.62</v>
      </c>
      <c r="N35">
        <v>4.63</v>
      </c>
      <c r="O35">
        <v>44</v>
      </c>
      <c r="P35">
        <v>15</v>
      </c>
      <c r="Q35">
        <v>34.090000000000003</v>
      </c>
      <c r="R35" t="str">
        <f t="shared" si="0"/>
        <v>M</v>
      </c>
      <c r="S35" t="str">
        <f t="shared" si="1"/>
        <v>10162</v>
      </c>
      <c r="T35">
        <f t="shared" si="2"/>
        <v>29</v>
      </c>
    </row>
    <row r="36" spans="1:20" x14ac:dyDescent="0.25">
      <c r="A36" t="s">
        <v>160</v>
      </c>
      <c r="B36" t="s">
        <v>161</v>
      </c>
      <c r="C36">
        <v>202310</v>
      </c>
      <c r="D36">
        <v>1</v>
      </c>
      <c r="E36" t="s">
        <v>162</v>
      </c>
      <c r="F36">
        <v>420</v>
      </c>
      <c r="G36" t="s">
        <v>20</v>
      </c>
      <c r="H36" t="s">
        <v>163</v>
      </c>
      <c r="I36" t="s">
        <v>22</v>
      </c>
      <c r="J36" t="s">
        <v>164</v>
      </c>
      <c r="K36">
        <v>4.0199999999999996</v>
      </c>
      <c r="L36">
        <v>4.03</v>
      </c>
      <c r="M36">
        <v>4.13</v>
      </c>
      <c r="N36">
        <v>4.05</v>
      </c>
      <c r="O36">
        <v>31</v>
      </c>
      <c r="P36">
        <v>8</v>
      </c>
      <c r="Q36">
        <v>25.81</v>
      </c>
      <c r="R36" t="str">
        <f t="shared" si="0"/>
        <v>S</v>
      </c>
      <c r="S36" t="str">
        <f t="shared" si="1"/>
        <v>10163</v>
      </c>
      <c r="T36">
        <f t="shared" si="2"/>
        <v>23</v>
      </c>
    </row>
    <row r="37" spans="1:20" x14ac:dyDescent="0.25">
      <c r="A37" t="s">
        <v>165</v>
      </c>
      <c r="B37" t="s">
        <v>166</v>
      </c>
      <c r="C37">
        <v>202310</v>
      </c>
      <c r="D37">
        <v>1</v>
      </c>
      <c r="E37" t="s">
        <v>73</v>
      </c>
      <c r="F37">
        <v>697</v>
      </c>
      <c r="G37" t="s">
        <v>109</v>
      </c>
      <c r="H37" t="s">
        <v>167</v>
      </c>
      <c r="I37" t="s">
        <v>75</v>
      </c>
      <c r="J37" t="s">
        <v>76</v>
      </c>
      <c r="K37">
        <v>4.6900000000000004</v>
      </c>
      <c r="L37">
        <v>4.79</v>
      </c>
      <c r="M37">
        <v>4.75</v>
      </c>
      <c r="N37">
        <v>4.74</v>
      </c>
      <c r="O37">
        <v>32</v>
      </c>
      <c r="P37">
        <v>19</v>
      </c>
      <c r="Q37">
        <v>59.38</v>
      </c>
      <c r="R37" t="str">
        <f t="shared" si="0"/>
        <v>S</v>
      </c>
      <c r="S37" t="str">
        <f t="shared" si="1"/>
        <v>10164</v>
      </c>
      <c r="T37">
        <f t="shared" si="2"/>
        <v>13</v>
      </c>
    </row>
    <row r="38" spans="1:20" x14ac:dyDescent="0.25">
      <c r="A38" t="s">
        <v>168</v>
      </c>
      <c r="B38" t="s">
        <v>169</v>
      </c>
      <c r="C38">
        <v>202310</v>
      </c>
      <c r="D38">
        <v>1</v>
      </c>
      <c r="E38" t="s">
        <v>170</v>
      </c>
      <c r="F38">
        <v>597</v>
      </c>
      <c r="G38" t="s">
        <v>20</v>
      </c>
      <c r="H38" t="s">
        <v>171</v>
      </c>
      <c r="I38" t="s">
        <v>22</v>
      </c>
      <c r="J38" t="s">
        <v>172</v>
      </c>
      <c r="K38">
        <v>4.8600000000000003</v>
      </c>
      <c r="L38">
        <v>4.8</v>
      </c>
      <c r="M38">
        <v>4.6100000000000003</v>
      </c>
      <c r="N38">
        <v>4.7699999999999996</v>
      </c>
      <c r="O38">
        <v>141</v>
      </c>
      <c r="P38">
        <v>38</v>
      </c>
      <c r="Q38">
        <v>26.95</v>
      </c>
      <c r="R38" t="str">
        <f t="shared" si="0"/>
        <v>J</v>
      </c>
      <c r="S38" t="str">
        <f t="shared" si="1"/>
        <v>10167</v>
      </c>
      <c r="T38">
        <f t="shared" si="2"/>
        <v>103</v>
      </c>
    </row>
    <row r="39" spans="1:20" x14ac:dyDescent="0.25">
      <c r="A39" t="s">
        <v>173</v>
      </c>
      <c r="B39" t="s">
        <v>174</v>
      </c>
      <c r="C39">
        <v>202310</v>
      </c>
      <c r="D39">
        <v>1</v>
      </c>
      <c r="E39" t="s">
        <v>175</v>
      </c>
      <c r="F39">
        <v>497</v>
      </c>
      <c r="G39" t="s">
        <v>176</v>
      </c>
      <c r="H39" t="s">
        <v>177</v>
      </c>
      <c r="I39" t="s">
        <v>59</v>
      </c>
      <c r="J39" t="s">
        <v>60</v>
      </c>
      <c r="K39">
        <v>4.7699999999999996</v>
      </c>
      <c r="L39">
        <v>4.7699999999999996</v>
      </c>
      <c r="M39">
        <v>4.75</v>
      </c>
      <c r="N39">
        <v>4.7699999999999996</v>
      </c>
      <c r="O39">
        <v>36</v>
      </c>
      <c r="P39">
        <v>13</v>
      </c>
      <c r="Q39">
        <v>36.11</v>
      </c>
      <c r="R39" t="str">
        <f t="shared" si="0"/>
        <v>R</v>
      </c>
      <c r="S39" t="str">
        <f t="shared" si="1"/>
        <v>10168</v>
      </c>
      <c r="T39">
        <f t="shared" si="2"/>
        <v>23</v>
      </c>
    </row>
    <row r="40" spans="1:20" x14ac:dyDescent="0.25">
      <c r="A40" t="s">
        <v>178</v>
      </c>
      <c r="B40" t="s">
        <v>179</v>
      </c>
      <c r="C40">
        <v>202310</v>
      </c>
      <c r="D40">
        <v>1</v>
      </c>
      <c r="E40" t="s">
        <v>180</v>
      </c>
      <c r="F40">
        <v>497</v>
      </c>
      <c r="G40" t="s">
        <v>20</v>
      </c>
      <c r="H40" t="s">
        <v>181</v>
      </c>
      <c r="I40" t="s">
        <v>75</v>
      </c>
      <c r="J40" t="s">
        <v>182</v>
      </c>
      <c r="K40">
        <v>4.78</v>
      </c>
      <c r="L40">
        <v>4.83</v>
      </c>
      <c r="M40">
        <v>4.8099999999999996</v>
      </c>
      <c r="N40">
        <v>4.8099999999999996</v>
      </c>
      <c r="O40">
        <v>34</v>
      </c>
      <c r="P40">
        <v>24</v>
      </c>
      <c r="Q40">
        <v>70.59</v>
      </c>
      <c r="R40" t="str">
        <f t="shared" si="0"/>
        <v>T</v>
      </c>
      <c r="S40" t="str">
        <f t="shared" si="1"/>
        <v>10169</v>
      </c>
      <c r="T40">
        <f t="shared" si="2"/>
        <v>10</v>
      </c>
    </row>
    <row r="41" spans="1:20" x14ac:dyDescent="0.25">
      <c r="A41" t="s">
        <v>183</v>
      </c>
      <c r="B41" t="s">
        <v>184</v>
      </c>
      <c r="C41">
        <v>202310</v>
      </c>
      <c r="D41">
        <v>1</v>
      </c>
      <c r="E41" t="s">
        <v>134</v>
      </c>
      <c r="F41">
        <v>1364</v>
      </c>
      <c r="G41" t="s">
        <v>20</v>
      </c>
      <c r="H41" t="s">
        <v>185</v>
      </c>
      <c r="I41" t="s">
        <v>28</v>
      </c>
      <c r="J41" t="s">
        <v>42</v>
      </c>
      <c r="K41">
        <v>4.17</v>
      </c>
      <c r="L41">
        <v>4.43</v>
      </c>
      <c r="M41">
        <v>4.29</v>
      </c>
      <c r="N41">
        <v>4.29</v>
      </c>
      <c r="O41">
        <v>35</v>
      </c>
      <c r="P41">
        <v>7</v>
      </c>
      <c r="Q41">
        <v>20</v>
      </c>
      <c r="R41" t="str">
        <f t="shared" si="0"/>
        <v>K</v>
      </c>
      <c r="S41" t="str">
        <f t="shared" si="1"/>
        <v>10170</v>
      </c>
      <c r="T41">
        <f t="shared" si="2"/>
        <v>28</v>
      </c>
    </row>
    <row r="42" spans="1:20" x14ac:dyDescent="0.25">
      <c r="A42" t="s">
        <v>186</v>
      </c>
      <c r="B42" t="s">
        <v>187</v>
      </c>
      <c r="C42">
        <v>202310</v>
      </c>
      <c r="D42">
        <v>1</v>
      </c>
      <c r="E42" t="s">
        <v>148</v>
      </c>
      <c r="F42">
        <v>2306</v>
      </c>
      <c r="G42" t="s">
        <v>109</v>
      </c>
      <c r="H42" t="s">
        <v>188</v>
      </c>
      <c r="I42" t="s">
        <v>75</v>
      </c>
      <c r="J42" t="s">
        <v>150</v>
      </c>
      <c r="K42">
        <v>4.33</v>
      </c>
      <c r="L42">
        <v>4.33</v>
      </c>
      <c r="M42">
        <v>4.33</v>
      </c>
      <c r="N42">
        <v>4.33</v>
      </c>
      <c r="O42">
        <v>38</v>
      </c>
      <c r="P42">
        <v>3</v>
      </c>
      <c r="Q42">
        <v>7.89</v>
      </c>
      <c r="R42" t="str">
        <f t="shared" si="0"/>
        <v>A</v>
      </c>
      <c r="S42" t="str">
        <f t="shared" si="1"/>
        <v>10171</v>
      </c>
      <c r="T42">
        <f t="shared" si="2"/>
        <v>35</v>
      </c>
    </row>
    <row r="43" spans="1:20" x14ac:dyDescent="0.25">
      <c r="A43" t="s">
        <v>189</v>
      </c>
      <c r="B43" t="s">
        <v>190</v>
      </c>
      <c r="C43">
        <v>202310</v>
      </c>
      <c r="D43">
        <v>1</v>
      </c>
      <c r="E43" t="s">
        <v>141</v>
      </c>
      <c r="F43">
        <v>316</v>
      </c>
      <c r="G43" t="s">
        <v>20</v>
      </c>
      <c r="H43" t="s">
        <v>191</v>
      </c>
      <c r="I43" t="s">
        <v>28</v>
      </c>
      <c r="J43" t="s">
        <v>42</v>
      </c>
      <c r="K43">
        <v>4.67</v>
      </c>
      <c r="L43">
        <v>4.67</v>
      </c>
      <c r="M43">
        <v>4</v>
      </c>
      <c r="N43">
        <v>4.49</v>
      </c>
      <c r="O43">
        <v>21</v>
      </c>
      <c r="P43">
        <v>3</v>
      </c>
      <c r="Q43">
        <v>14.29</v>
      </c>
      <c r="R43" t="str">
        <f t="shared" si="0"/>
        <v>B</v>
      </c>
      <c r="S43" t="str">
        <f t="shared" si="1"/>
        <v>10173</v>
      </c>
      <c r="T43">
        <f t="shared" si="2"/>
        <v>18</v>
      </c>
    </row>
    <row r="44" spans="1:20" x14ac:dyDescent="0.25">
      <c r="A44" t="s">
        <v>192</v>
      </c>
      <c r="B44" t="s">
        <v>193</v>
      </c>
      <c r="C44">
        <v>202310</v>
      </c>
      <c r="D44">
        <v>1</v>
      </c>
      <c r="E44" t="s">
        <v>118</v>
      </c>
      <c r="F44">
        <v>597</v>
      </c>
      <c r="G44" t="s">
        <v>20</v>
      </c>
      <c r="H44" t="s">
        <v>194</v>
      </c>
      <c r="I44" t="s">
        <v>28</v>
      </c>
      <c r="J44" t="s">
        <v>120</v>
      </c>
      <c r="K44">
        <v>3.17</v>
      </c>
      <c r="L44">
        <v>3</v>
      </c>
      <c r="M44">
        <v>3.5</v>
      </c>
      <c r="N44">
        <v>3.2</v>
      </c>
      <c r="O44">
        <v>12</v>
      </c>
      <c r="P44">
        <v>2</v>
      </c>
      <c r="Q44">
        <v>16.670000000000002</v>
      </c>
      <c r="R44" t="str">
        <f t="shared" si="0"/>
        <v>K</v>
      </c>
      <c r="S44" t="str">
        <f t="shared" si="1"/>
        <v>10175</v>
      </c>
      <c r="T44">
        <f t="shared" si="2"/>
        <v>10</v>
      </c>
    </row>
    <row r="45" spans="1:20" x14ac:dyDescent="0.25">
      <c r="A45" t="s">
        <v>195</v>
      </c>
      <c r="B45" t="s">
        <v>196</v>
      </c>
      <c r="C45">
        <v>202310</v>
      </c>
      <c r="D45">
        <v>1</v>
      </c>
      <c r="E45" t="s">
        <v>118</v>
      </c>
      <c r="F45">
        <v>697</v>
      </c>
      <c r="G45" t="s">
        <v>20</v>
      </c>
      <c r="H45" t="s">
        <v>194</v>
      </c>
      <c r="I45" t="s">
        <v>28</v>
      </c>
      <c r="J45" t="s">
        <v>120</v>
      </c>
      <c r="K45">
        <v>4</v>
      </c>
      <c r="L45">
        <v>4</v>
      </c>
      <c r="M45">
        <v>4</v>
      </c>
      <c r="N45">
        <v>4</v>
      </c>
      <c r="O45">
        <v>12</v>
      </c>
      <c r="P45">
        <v>1</v>
      </c>
      <c r="Q45">
        <v>8.33</v>
      </c>
      <c r="R45" t="str">
        <f t="shared" si="0"/>
        <v>K</v>
      </c>
      <c r="S45" t="str">
        <f t="shared" si="1"/>
        <v>10176</v>
      </c>
      <c r="T45">
        <f t="shared" si="2"/>
        <v>11</v>
      </c>
    </row>
    <row r="46" spans="1:20" x14ac:dyDescent="0.25">
      <c r="A46" t="s">
        <v>197</v>
      </c>
      <c r="B46" t="s">
        <v>198</v>
      </c>
      <c r="C46">
        <v>202310</v>
      </c>
      <c r="D46">
        <v>1</v>
      </c>
      <c r="E46" t="s">
        <v>148</v>
      </c>
      <c r="F46">
        <v>2305</v>
      </c>
      <c r="G46" t="s">
        <v>109</v>
      </c>
      <c r="H46" t="s">
        <v>199</v>
      </c>
      <c r="I46" t="s">
        <v>75</v>
      </c>
      <c r="J46" t="s">
        <v>150</v>
      </c>
      <c r="K46">
        <v>4.17</v>
      </c>
      <c r="L46">
        <v>4.2300000000000004</v>
      </c>
      <c r="M46">
        <v>4.21</v>
      </c>
      <c r="N46">
        <v>4.2</v>
      </c>
      <c r="O46">
        <v>18</v>
      </c>
      <c r="P46">
        <v>6</v>
      </c>
      <c r="Q46">
        <v>33.33</v>
      </c>
      <c r="R46" t="str">
        <f t="shared" si="0"/>
        <v>J</v>
      </c>
      <c r="S46" t="str">
        <f t="shared" si="1"/>
        <v>10178</v>
      </c>
      <c r="T46">
        <f t="shared" si="2"/>
        <v>12</v>
      </c>
    </row>
    <row r="47" spans="1:20" x14ac:dyDescent="0.25">
      <c r="A47" t="s">
        <v>200</v>
      </c>
      <c r="B47" t="s">
        <v>201</v>
      </c>
      <c r="C47">
        <v>202310</v>
      </c>
      <c r="D47">
        <v>1</v>
      </c>
      <c r="E47" t="s">
        <v>148</v>
      </c>
      <c r="F47">
        <v>2306</v>
      </c>
      <c r="G47" t="s">
        <v>126</v>
      </c>
      <c r="H47" t="s">
        <v>202</v>
      </c>
      <c r="I47" t="s">
        <v>75</v>
      </c>
      <c r="J47" t="s">
        <v>150</v>
      </c>
      <c r="K47">
        <v>4.32</v>
      </c>
      <c r="L47">
        <v>4.49</v>
      </c>
      <c r="M47">
        <v>4.2300000000000004</v>
      </c>
      <c r="N47">
        <v>4.3499999999999996</v>
      </c>
      <c r="O47">
        <v>35</v>
      </c>
      <c r="P47">
        <v>11</v>
      </c>
      <c r="Q47">
        <v>31.43</v>
      </c>
      <c r="R47" t="str">
        <f t="shared" si="0"/>
        <v>O</v>
      </c>
      <c r="S47" t="str">
        <f t="shared" si="1"/>
        <v>10179</v>
      </c>
      <c r="T47">
        <f t="shared" si="2"/>
        <v>24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BA9F1E9BCAC458CAE7F2724CFB9B1" ma:contentTypeVersion="10" ma:contentTypeDescription="Create a new document." ma:contentTypeScope="" ma:versionID="481c6d26d0d79d0149089f10020b91aa">
  <xsd:schema xmlns:xsd="http://www.w3.org/2001/XMLSchema" xmlns:xs="http://www.w3.org/2001/XMLSchema" xmlns:p="http://schemas.microsoft.com/office/2006/metadata/properties" xmlns:ns3="39714a9a-dd44-4489-9557-ce2f8cbb15c1" targetNamespace="http://schemas.microsoft.com/office/2006/metadata/properties" ma:root="true" ma:fieldsID="ef0f11c66aabc28289225877e6007122" ns3:_="">
    <xsd:import namespace="39714a9a-dd44-4489-9557-ce2f8cbb15c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714a9a-dd44-4489-9557-ce2f8cbb1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4B8287-5DC3-48F9-96B3-2A3D8DE84A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714a9a-dd44-4489-9557-ce2f8cbb15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DC157D-B3BC-432A-8033-BA1EC7BD77CD}">
  <ds:schemaRefs>
    <ds:schemaRef ds:uri="http://schemas.microsoft.com/sharepoint/v3/contenttype/forms"/>
  </ds:schemaRefs>
</ds:datastoreItem>
</file>

<file path=customXml/itemProps3.xml><?xml version="1.0" encoding="utf-8"?>
<ds:datastoreItem xmlns:ds="http://schemas.openxmlformats.org/officeDocument/2006/customXml" ds:itemID="{92F15753-7BCA-4814-A2C8-9C00EE59FA6D}">
  <ds:schemaRefs>
    <ds:schemaRef ds:uri="39714a9a-dd44-4489-9557-ce2f8cbb15c1"/>
    <ds:schemaRef ds:uri="http://purl.org/dc/elements/1.1/"/>
    <ds:schemaRef ds:uri="http://www.w3.org/XML/1998/namespace"/>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CID Winter Mini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Windows User</cp:lastModifiedBy>
  <dcterms:created xsi:type="dcterms:W3CDTF">2023-01-23T21:32:03Z</dcterms:created>
  <dcterms:modified xsi:type="dcterms:W3CDTF">2023-01-24T15:57:33Z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0x010100644BA9F1E9BCAC458CAE7F2724CFB9B1</vt:lpwstr>
  </property>
</Properties>
</file>