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texasamcommerce-my.sharepoint.com/personal/saroj_lamichhane_tamuc_edu/Documents/Documents/Saroj's Files and Documentation/_WORDPRESS REPORT DASHBOARD/"/>
    </mc:Choice>
  </mc:AlternateContent>
  <xr:revisionPtr revIDLastSave="5" documentId="13_ncr:40009_{5B2739A7-F497-4644-B0CB-1ADE331F0D47}" xr6:coauthVersionLast="47" xr6:coauthVersionMax="47" xr10:uidLastSave="{831BD7C6-8B9D-43DF-A32F-7CE8B0799B7B}"/>
  <bookViews>
    <workbookView xWindow="25080" yWindow="-120" windowWidth="25440" windowHeight="15390" xr2:uid="{00000000-000D-0000-FFFF-FFFF00000000}"/>
  </bookViews>
  <sheets>
    <sheet name="Dashboard" sheetId="2" r:id="rId1"/>
    <sheet name="Overall Report CID May Mini 202" sheetId="1" r:id="rId2"/>
  </sheets>
  <definedNames>
    <definedName name="Slicer_1st_Initial">#N/A</definedName>
    <definedName name="Slicer_CRN">#N/A</definedName>
    <definedName name="Slicer_Teachers___Full_Name">#N/A</definedName>
  </definedNames>
  <calcPr calcId="191029"/>
  <pivotCaches>
    <pivotCache cacheId="8"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2" i="1"/>
</calcChain>
</file>

<file path=xl/sharedStrings.xml><?xml version="1.0" encoding="utf-8"?>
<sst xmlns="http://schemas.openxmlformats.org/spreadsheetml/2006/main" count="703" uniqueCount="283">
  <si>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</si>
  <si>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</si>
  <si>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</si>
  <si>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</si>
  <si>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</si>
  <si>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</si>
  <si>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</si>
  <si>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</si>
  <si>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</si>
  <si>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</si>
  <si>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</si>
  <si>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</si>
  <si>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</si>
  <si>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</si>
  <si>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</si>
  <si>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</si>
  <si>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</si>
  <si>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202230-30214</t>
  </si>
  <si>
    <t>30214 21st Century Policing</t>
  </si>
  <si>
    <t>OC3</t>
  </si>
  <si>
    <t>CJCB</t>
  </si>
  <si>
    <t>0CW</t>
  </si>
  <si>
    <t>James Womack</t>
  </si>
  <si>
    <t>Innovation and Design</t>
  </si>
  <si>
    <t>Coll of Innovation and Design</t>
  </si>
  <si>
    <t>202230-30219</t>
  </si>
  <si>
    <t>30219 Ethics, Value &amp; Profess Polic</t>
  </si>
  <si>
    <t>202230-30222</t>
  </si>
  <si>
    <t>30222 Critical Incident Decision Mgt</t>
  </si>
  <si>
    <t>Jason Jenkins</t>
  </si>
  <si>
    <t>202230-30223</t>
  </si>
  <si>
    <t>30223 Critical Incident Decision Mgt</t>
  </si>
  <si>
    <t>1CW</t>
  </si>
  <si>
    <t>Jimmy Farias</t>
  </si>
  <si>
    <t>202230-30224</t>
  </si>
  <si>
    <t>30224 Communication</t>
  </si>
  <si>
    <t>Torrey Rhone</t>
  </si>
  <si>
    <t>202230-30225</t>
  </si>
  <si>
    <t>30225 Communication</t>
  </si>
  <si>
    <t>Mathew Briggs</t>
  </si>
  <si>
    <t>202230-30226</t>
  </si>
  <si>
    <t>30226 Officer Wellness</t>
  </si>
  <si>
    <t>Tiffany Bunton</t>
  </si>
  <si>
    <t>202230-30227</t>
  </si>
  <si>
    <t>30227 Technical Writing</t>
  </si>
  <si>
    <t>Kevin Wilkinson</t>
  </si>
  <si>
    <t>202230-30228</t>
  </si>
  <si>
    <t>30228 Crime Analysis</t>
  </si>
  <si>
    <t>202230-30229</t>
  </si>
  <si>
    <t>30229 Procedural Justice</t>
  </si>
  <si>
    <t>OCW</t>
  </si>
  <si>
    <t>Jayla Wilkerson</t>
  </si>
  <si>
    <t>202230-30230</t>
  </si>
  <si>
    <t>30230 Leadership</t>
  </si>
  <si>
    <t>Jason Waller</t>
  </si>
  <si>
    <t>202230-30231</t>
  </si>
  <si>
    <t>30231 Policing the Future</t>
  </si>
  <si>
    <t>Richard Santiesteban</t>
  </si>
  <si>
    <t>202230-30232</t>
  </si>
  <si>
    <t>30232 Critical Shift</t>
  </si>
  <si>
    <t>Douglas Yates</t>
  </si>
  <si>
    <t>202230-30233</t>
  </si>
  <si>
    <t>30233 Evidence-Based Policing</t>
  </si>
  <si>
    <t>Justin Bowen</t>
  </si>
  <si>
    <t>202230-30234</t>
  </si>
  <si>
    <t>30234 Implicit bias</t>
  </si>
  <si>
    <t>Jayson Douglas</t>
  </si>
  <si>
    <t>202230-30235</t>
  </si>
  <si>
    <t>30235 Organiz Cultu in Public Safety</t>
  </si>
  <si>
    <t>Daniel Davis</t>
  </si>
  <si>
    <t>202230-30236</t>
  </si>
  <si>
    <t>30236 Critical Thking &amp; Decision Mak</t>
  </si>
  <si>
    <t>Louis Lufkin</t>
  </si>
  <si>
    <t>202230-30237</t>
  </si>
  <si>
    <t>30237 Homeland Security/Terrorism</t>
  </si>
  <si>
    <t>Hyatt Berkman</t>
  </si>
  <si>
    <t>202230-30238</t>
  </si>
  <si>
    <t>30238 Capstone</t>
  </si>
  <si>
    <t>Michael Taglienti</t>
  </si>
  <si>
    <t>202230-30244</t>
  </si>
  <si>
    <t>30244 Crit Incid Mgt in Hlth Serv</t>
  </si>
  <si>
    <t>HSCB</t>
  </si>
  <si>
    <t>James Wall</t>
  </si>
  <si>
    <t>202230-30248</t>
  </si>
  <si>
    <t>30248 US-U.S. History to 1877</t>
  </si>
  <si>
    <t>HIST</t>
  </si>
  <si>
    <t>William Wilson</t>
  </si>
  <si>
    <t>Humanities, Social Sci &amp; Arts</t>
  </si>
  <si>
    <t>History</t>
  </si>
  <si>
    <t>202230-30249</t>
  </si>
  <si>
    <t>30249 US-U.S. History From 1865</t>
  </si>
  <si>
    <t>Daniel Degges</t>
  </si>
  <si>
    <t>202230-30250</t>
  </si>
  <si>
    <t>30250 A Nat Divided: Amer History</t>
  </si>
  <si>
    <t>Shaonda Gathright</t>
  </si>
  <si>
    <t>202230-30251</t>
  </si>
  <si>
    <t>30251 Business/Prof Speaking</t>
  </si>
  <si>
    <t>COMS</t>
  </si>
  <si>
    <t>Irene Thrower</t>
  </si>
  <si>
    <t>Literature &amp; Languages</t>
  </si>
  <si>
    <t>202230-30252</t>
  </si>
  <si>
    <t>30252 Intro Col Rdg/Wrtg</t>
  </si>
  <si>
    <t>ENG</t>
  </si>
  <si>
    <t>Adam Wright</t>
  </si>
  <si>
    <t>202230-30253</t>
  </si>
  <si>
    <t>30253 US-College Reading &amp; Writing</t>
  </si>
  <si>
    <t>Angela Ellis</t>
  </si>
  <si>
    <t>202230-30255</t>
  </si>
  <si>
    <t>30255 GLB/US-Written Argument/Resrch</t>
  </si>
  <si>
    <t>Nancy Foreman</t>
  </si>
  <si>
    <t>202230-30256</t>
  </si>
  <si>
    <t>30256 Mass Commun in Society</t>
  </si>
  <si>
    <t>MMJ</t>
  </si>
  <si>
    <t>Veronica Juarez</t>
  </si>
  <si>
    <t>202230-30258</t>
  </si>
  <si>
    <t>30258 Found Math Non-STEM Non-Algebr</t>
  </si>
  <si>
    <t>MATH</t>
  </si>
  <si>
    <t>Paul Jones</t>
  </si>
  <si>
    <t>Science &amp; Engineering</t>
  </si>
  <si>
    <t>Mathematics</t>
  </si>
  <si>
    <t>202230-30259</t>
  </si>
  <si>
    <t>30259 Contemp Math</t>
  </si>
  <si>
    <t>George Swindell</t>
  </si>
  <si>
    <t>202230-30260</t>
  </si>
  <si>
    <t>30260 Contemp Math</t>
  </si>
  <si>
    <t>Laura Boddicker</t>
  </si>
  <si>
    <t>202230-30263</t>
  </si>
  <si>
    <t>30263 Integrated Science I</t>
  </si>
  <si>
    <t>IS</t>
  </si>
  <si>
    <t>Molly Jacobsen</t>
  </si>
  <si>
    <t>Physics and Astronomy</t>
  </si>
  <si>
    <t>202230-30264</t>
  </si>
  <si>
    <t>30264 Integrated Science I</t>
  </si>
  <si>
    <t>Carissa Manrique</t>
  </si>
  <si>
    <t>202230-30265</t>
  </si>
  <si>
    <t>30265 Integrated Science II</t>
  </si>
  <si>
    <t>Kelly Brown</t>
  </si>
  <si>
    <t>202230-30266</t>
  </si>
  <si>
    <t>30266 United States Government</t>
  </si>
  <si>
    <t>PSCI</t>
  </si>
  <si>
    <t>Sarah Clift</t>
  </si>
  <si>
    <t>Political Science</t>
  </si>
  <si>
    <t>202230-30267</t>
  </si>
  <si>
    <t>30267 United States Government</t>
  </si>
  <si>
    <t>Kelly Waltman-Payne</t>
  </si>
  <si>
    <t>202230-30268</t>
  </si>
  <si>
    <t>30268 Texas Government</t>
  </si>
  <si>
    <t>Penny Dodd</t>
  </si>
  <si>
    <t>202230-30269</t>
  </si>
  <si>
    <t>30269 Intro to Psychology</t>
  </si>
  <si>
    <t>PSY</t>
  </si>
  <si>
    <t>Education &amp; Human Services</t>
  </si>
  <si>
    <t>Psychology &amp; Special Education</t>
  </si>
  <si>
    <t>202230-30270</t>
  </si>
  <si>
    <t>30270 GLB/US-Intro to Theatre</t>
  </si>
  <si>
    <t>THE</t>
  </si>
  <si>
    <t>Micah Mcbay</t>
  </si>
  <si>
    <t>Theatre</t>
  </si>
  <si>
    <t>202230-30274</t>
  </si>
  <si>
    <t>30274 Critical Thinking</t>
  </si>
  <si>
    <t>ORGL</t>
  </si>
  <si>
    <t>Katy Williams</t>
  </si>
  <si>
    <t>202230-30275</t>
  </si>
  <si>
    <t>30275 Computer Information Systems</t>
  </si>
  <si>
    <t>Joseph Shipman</t>
  </si>
  <si>
    <t>202230-30276</t>
  </si>
  <si>
    <t>30276 Intro to Organizations</t>
  </si>
  <si>
    <t>Brett Murrey</t>
  </si>
  <si>
    <t>202230-30277</t>
  </si>
  <si>
    <t>30277 Supervision</t>
  </si>
  <si>
    <t>Molly Baur</t>
  </si>
  <si>
    <t>202230-30278</t>
  </si>
  <si>
    <t>30278 Record Keeping for Leaders</t>
  </si>
  <si>
    <t>Coy Martin</t>
  </si>
  <si>
    <t>202230-30279</t>
  </si>
  <si>
    <t>30279 Organizational Communication</t>
  </si>
  <si>
    <t>202230-30280</t>
  </si>
  <si>
    <t>30280 Dynamics of Org Beh</t>
  </si>
  <si>
    <t>Jeremiah Odom</t>
  </si>
  <si>
    <t>202230-30281</t>
  </si>
  <si>
    <t>30281 Talent Ldrshp in</t>
  </si>
  <si>
    <t>Cynthia Rhodes</t>
  </si>
  <si>
    <t>202230-30282</t>
  </si>
  <si>
    <t>30282 Legal Issues in Organizations</t>
  </si>
  <si>
    <t>Lloyd Whelchel</t>
  </si>
  <si>
    <t>202230-30283</t>
  </si>
  <si>
    <t>30283 Leading Innovation</t>
  </si>
  <si>
    <t>Paige Bussell</t>
  </si>
  <si>
    <t>202230-30284</t>
  </si>
  <si>
    <t>30284 Project Mgmt for Ldrs</t>
  </si>
  <si>
    <t>Travis Ball</t>
  </si>
  <si>
    <t>202230-30285</t>
  </si>
  <si>
    <t>30285 Developing Global Comp Ldrs</t>
  </si>
  <si>
    <t>Lydia Carrascosa</t>
  </si>
  <si>
    <t>202230-30286</t>
  </si>
  <si>
    <t>30286 Fostering Inclsve Clim</t>
  </si>
  <si>
    <t>Stefan Vaughn</t>
  </si>
  <si>
    <t>202230-30287</t>
  </si>
  <si>
    <t>30287 Issues in Organizational Ldshp</t>
  </si>
  <si>
    <t>Brian Mcginley, Jr</t>
  </si>
  <si>
    <t>202230-30288</t>
  </si>
  <si>
    <t>30288 Issues in Organizational Ldshp</t>
  </si>
  <si>
    <t>Julia Rose</t>
  </si>
  <si>
    <t>202230-30290</t>
  </si>
  <si>
    <t>30290 Data Driven Decision Making I</t>
  </si>
  <si>
    <t>Sarah Elder</t>
  </si>
  <si>
    <t>202230-30291</t>
  </si>
  <si>
    <t>30291 Data Driven Decision Making I</t>
  </si>
  <si>
    <t>Alison Bodeker</t>
  </si>
  <si>
    <t>202230-30293</t>
  </si>
  <si>
    <t>30293 Org Ethics</t>
  </si>
  <si>
    <t>Elizabeth Bailey</t>
  </si>
  <si>
    <t>202230-30294</t>
  </si>
  <si>
    <t>30294 Org Ethics</t>
  </si>
  <si>
    <t>Sherry West</t>
  </si>
  <si>
    <t>202230-30296</t>
  </si>
  <si>
    <t>30296 Data Driven Decision Making II</t>
  </si>
  <si>
    <t>Mei-Ying Lin</t>
  </si>
  <si>
    <t>202230-30297</t>
  </si>
  <si>
    <t>30297 Data Driven Decision Making II</t>
  </si>
  <si>
    <t>Venkata Vadlamani</t>
  </si>
  <si>
    <t>202230-30298</t>
  </si>
  <si>
    <t>30298 Org Behavior</t>
  </si>
  <si>
    <t>Linda Lacoste</t>
  </si>
  <si>
    <t>202230-30299</t>
  </si>
  <si>
    <t>30299 Org Behavior</t>
  </si>
  <si>
    <t>Charisse Anguiano</t>
  </si>
  <si>
    <t>202230-30300</t>
  </si>
  <si>
    <t>30300 Leadership Theory I</t>
  </si>
  <si>
    <t>202230-30301</t>
  </si>
  <si>
    <t>30301 Leadership Theory I</t>
  </si>
  <si>
    <t>Charlotte Larkin</t>
  </si>
  <si>
    <t>202230-30302</t>
  </si>
  <si>
    <t>30302 Leadership Theory II</t>
  </si>
  <si>
    <t>Kyle Steadham</t>
  </si>
  <si>
    <t>202230-30303</t>
  </si>
  <si>
    <t>30303 Leadership Theory II</t>
  </si>
  <si>
    <t>Patricia Palacios</t>
  </si>
  <si>
    <t>202230-30304</t>
  </si>
  <si>
    <t>30304 Leading Change</t>
  </si>
  <si>
    <t>Agapito Flores</t>
  </si>
  <si>
    <t>202230-30305</t>
  </si>
  <si>
    <t>30305 Leading Change</t>
  </si>
  <si>
    <t>Rodney Cooper-Sweat</t>
  </si>
  <si>
    <t>202230-30306</t>
  </si>
  <si>
    <t>30306 Capstone I</t>
  </si>
  <si>
    <t>Mary Hendrix</t>
  </si>
  <si>
    <t>202230-30307</t>
  </si>
  <si>
    <t>30307 Capstone I</t>
  </si>
  <si>
    <t>Gregory Miller</t>
  </si>
  <si>
    <t>202230-30308</t>
  </si>
  <si>
    <t>30308 Capstone II</t>
  </si>
  <si>
    <t>April Carl</t>
  </si>
  <si>
    <t>202230-30310</t>
  </si>
  <si>
    <t>30310 GLB/Art Appreciation</t>
  </si>
  <si>
    <t>ART</t>
  </si>
  <si>
    <t>Katie Ritchie</t>
  </si>
  <si>
    <t>Art</t>
  </si>
  <si>
    <t>202230-30311</t>
  </si>
  <si>
    <t>30311 Natural Disasters</t>
  </si>
  <si>
    <t>ENVS</t>
  </si>
  <si>
    <t>Katrina Starr</t>
  </si>
  <si>
    <t>Biological &amp; Environmental Sci</t>
  </si>
  <si>
    <t>202230-30356</t>
  </si>
  <si>
    <t>30356 Health Policy and Advocacy</t>
  </si>
  <si>
    <t>Deena Besson</t>
  </si>
  <si>
    <t>202230-30359</t>
  </si>
  <si>
    <t>30359 Inter-professional Comm</t>
  </si>
  <si>
    <t>1st Initial</t>
  </si>
  <si>
    <t>CRN</t>
  </si>
  <si>
    <t>Not Responded</t>
  </si>
  <si>
    <t>Row Labels</t>
  </si>
  <si>
    <t>Grand Total</t>
  </si>
  <si>
    <t>Sum of Invited</t>
  </si>
  <si>
    <t>Sum of RespondentCount</t>
  </si>
  <si>
    <t>Sum of Not Responded</t>
  </si>
  <si>
    <t>Sum of OverallRespRate</t>
  </si>
  <si>
    <t>Sum of OverallNonRespRate</t>
  </si>
  <si>
    <t>Average of Instructor Score</t>
  </si>
  <si>
    <t>Average of Course Score</t>
  </si>
  <si>
    <t>Average of QEP Score</t>
  </si>
  <si>
    <t>Average of Total Score</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</si>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</sst>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2" fontId="17" fillId="33" borderId="0" xfId="0" applyNumberFormat="1" applyFont="1" applyFill="1"/>
    <xf numFmtId="1" fontId="17" fillId="33" borderId="0" xfId="0" applyNumberFormat="1" applyFont="1" applyFill="1"/>
    <xf numFmtId="1" fontId="17" fillId="33" borderId="0" xfId="0" applyNumberFormat="1" applyFont="1" applyFill="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31">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ill>
        <patternFill patternType="solid">
          <bgColor theme="0"/>
        </patternFill>
      </fill>
    </dxf>
    <dxf>
      <font>
        <color theme="0"/>
      </font>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font>
        <color theme="0"/>
      </font>
    </dxf>
    <dxf>
      <fill>
        <patternFill patternType="solid">
          <bgColor theme="0"/>
        </patternFill>
      </fill>
    </dxf>
    <dxf>
      <numFmt numFmtId="2" formatCode="0.00"/>
    </dxf>
    <dxf>
      <numFmt numFmtId="2" formatCode="0.00"/>
    </dxf>
    <dxf>
      <numFmt numFmtId="2" formatCode="0.00"/>
    </dxf>
    <dxf>
      <numFmt numFmtId="1" formatCode="0"/>
    </dxf>
    <dxf>
      <numFmt numFmtId="2" formatCode="0.0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CID May Mini 2022 DASHBOARD.xlsx]Dashboard!PivotTable2</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Dashboard!$H$3</c:f>
              <c:strCache>
                <c:ptCount val="1"/>
                <c:pt idx="0">
                  <c:v>Average of Instructor Score</c:v>
                </c:pt>
              </c:strCache>
            </c:strRef>
          </c:tx>
          <c:spPr>
            <a:solidFill>
              <a:schemeClr val="accent1"/>
            </a:solidFill>
            <a:ln>
              <a:noFill/>
            </a:ln>
            <a:effectLst/>
          </c:spPr>
          <c:invertIfNegative val="0"/>
          <c:cat>
            <c:strRef>
              <c:f>Dashboard!$H$4</c:f>
              <c:strCache>
                <c:ptCount val="1"/>
                <c:pt idx="0">
                  <c:v>Total</c:v>
                </c:pt>
              </c:strCache>
            </c:strRef>
          </c:cat>
          <c:val>
            <c:numRef>
              <c:f>Dashboard!$H$4</c:f>
              <c:numCache>
                <c:formatCode>0.00</c:formatCode>
                <c:ptCount val="1"/>
                <c:pt idx="0">
                  <c:v>4.5986486486486484</c:v>
                </c:pt>
              </c:numCache>
            </c:numRef>
          </c:val>
          <c:extLst>
            <c:ext xmlns:c16="http://schemas.microsoft.com/office/drawing/2014/chart" uri="{C3380CC4-5D6E-409C-BE32-E72D297353CC}">
              <c16:uniqueId val="{00000000-66C4-44DA-9823-1659721A7ACD}"/>
            </c:ext>
          </c:extLst>
        </c:ser>
        <c:ser>
          <c:idx val="1"/>
          <c:order val="1"/>
          <c:tx>
            <c:strRef>
              <c:f>Dashboard!$I$3</c:f>
              <c:strCache>
                <c:ptCount val="1"/>
                <c:pt idx="0">
                  <c:v>Average of Course Score</c:v>
                </c:pt>
              </c:strCache>
            </c:strRef>
          </c:tx>
          <c:spPr>
            <a:solidFill>
              <a:schemeClr val="accent2"/>
            </a:solidFill>
            <a:ln>
              <a:noFill/>
            </a:ln>
            <a:effectLst/>
          </c:spPr>
          <c:invertIfNegative val="0"/>
          <c:cat>
            <c:strRef>
              <c:f>Dashboard!$H$4</c:f>
              <c:strCache>
                <c:ptCount val="1"/>
                <c:pt idx="0">
                  <c:v>Total</c:v>
                </c:pt>
              </c:strCache>
            </c:strRef>
          </c:cat>
          <c:val>
            <c:numRef>
              <c:f>Dashboard!$I$4</c:f>
              <c:numCache>
                <c:formatCode>0.00</c:formatCode>
                <c:ptCount val="1"/>
                <c:pt idx="0">
                  <c:v>4.6306756756756746</c:v>
                </c:pt>
              </c:numCache>
            </c:numRef>
          </c:val>
          <c:extLst>
            <c:ext xmlns:c16="http://schemas.microsoft.com/office/drawing/2014/chart" uri="{C3380CC4-5D6E-409C-BE32-E72D297353CC}">
              <c16:uniqueId val="{00000001-66C4-44DA-9823-1659721A7ACD}"/>
            </c:ext>
          </c:extLst>
        </c:ser>
        <c:ser>
          <c:idx val="2"/>
          <c:order val="2"/>
          <c:tx>
            <c:strRef>
              <c:f>Dashboard!$J$3</c:f>
              <c:strCache>
                <c:ptCount val="1"/>
                <c:pt idx="0">
                  <c:v>Average of QEP Score</c:v>
                </c:pt>
              </c:strCache>
            </c:strRef>
          </c:tx>
          <c:spPr>
            <a:solidFill>
              <a:schemeClr val="accent3"/>
            </a:solidFill>
            <a:ln>
              <a:noFill/>
            </a:ln>
            <a:effectLst/>
          </c:spPr>
          <c:invertIfNegative val="0"/>
          <c:cat>
            <c:strRef>
              <c:f>Dashboard!$H$4</c:f>
              <c:strCache>
                <c:ptCount val="1"/>
                <c:pt idx="0">
                  <c:v>Total</c:v>
                </c:pt>
              </c:strCache>
            </c:strRef>
          </c:cat>
          <c:val>
            <c:numRef>
              <c:f>Dashboard!$J$4</c:f>
              <c:numCache>
                <c:formatCode>0.00</c:formatCode>
                <c:ptCount val="1"/>
                <c:pt idx="0">
                  <c:v>4.5908108108108108</c:v>
                </c:pt>
              </c:numCache>
            </c:numRef>
          </c:val>
          <c:extLst>
            <c:ext xmlns:c16="http://schemas.microsoft.com/office/drawing/2014/chart" uri="{C3380CC4-5D6E-409C-BE32-E72D297353CC}">
              <c16:uniqueId val="{00000002-66C4-44DA-9823-1659721A7ACD}"/>
            </c:ext>
          </c:extLst>
        </c:ser>
        <c:ser>
          <c:idx val="3"/>
          <c:order val="3"/>
          <c:tx>
            <c:strRef>
              <c:f>Dashboard!$K$3</c:f>
              <c:strCache>
                <c:ptCount val="1"/>
                <c:pt idx="0">
                  <c:v>Average of Total Score</c:v>
                </c:pt>
              </c:strCache>
            </c:strRef>
          </c:tx>
          <c:spPr>
            <a:solidFill>
              <a:schemeClr val="accent4"/>
            </a:solidFill>
            <a:ln>
              <a:noFill/>
            </a:ln>
            <a:effectLst/>
          </c:spPr>
          <c:invertIfNegative val="0"/>
          <c:cat>
            <c:strRef>
              <c:f>Dashboard!$H$4</c:f>
              <c:strCache>
                <c:ptCount val="1"/>
                <c:pt idx="0">
                  <c:v>Total</c:v>
                </c:pt>
              </c:strCache>
            </c:strRef>
          </c:cat>
          <c:val>
            <c:numRef>
              <c:f>Dashboard!$K$4</c:f>
              <c:numCache>
                <c:formatCode>0.00</c:formatCode>
                <c:ptCount val="1"/>
                <c:pt idx="0">
                  <c:v>4.6066216216216214</c:v>
                </c:pt>
              </c:numCache>
            </c:numRef>
          </c:val>
          <c:extLst>
            <c:ext xmlns:c16="http://schemas.microsoft.com/office/drawing/2014/chart" uri="{C3380CC4-5D6E-409C-BE32-E72D297353CC}">
              <c16:uniqueId val="{00000003-66C4-44DA-9823-1659721A7ACD}"/>
            </c:ext>
          </c:extLst>
        </c:ser>
        <c:dLbls>
          <c:showLegendKey val="0"/>
          <c:showVal val="0"/>
          <c:showCatName val="0"/>
          <c:showSerName val="0"/>
          <c:showPercent val="0"/>
          <c:showBubbleSize val="0"/>
        </c:dLbls>
        <c:gapWidth val="182"/>
        <c:axId val="402468736"/>
        <c:axId val="402469984"/>
      </c:barChart>
      <c:catAx>
        <c:axId val="4024687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469984"/>
        <c:crosses val="autoZero"/>
        <c:auto val="1"/>
        <c:lblAlgn val="ctr"/>
        <c:lblOffset val="100"/>
        <c:noMultiLvlLbl val="0"/>
      </c:catAx>
      <c:valAx>
        <c:axId val="40246998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4687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CID May Mini 2022 DASHBOARD.xlsx]Dashboard!PivotTable3</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Overall Response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doughnutChart>
        <c:varyColors val="1"/>
        <c:ser>
          <c:idx val="0"/>
          <c:order val="0"/>
          <c:tx>
            <c:strRef>
              <c:f>Dashboard!$J$21</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Dashboard!$I$22:$I$23</c:f>
              <c:strCache>
                <c:ptCount val="2"/>
                <c:pt idx="0">
                  <c:v>Sum of OverallRespRate</c:v>
                </c:pt>
                <c:pt idx="1">
                  <c:v>Sum of OverallNonRespRate</c:v>
                </c:pt>
              </c:strCache>
            </c:strRef>
          </c:cat>
          <c:val>
            <c:numRef>
              <c:f>Dashboard!$J$22:$J$23</c:f>
              <c:numCache>
                <c:formatCode>0</c:formatCode>
                <c:ptCount val="2"/>
                <c:pt idx="0">
                  <c:v>38.54389721627409</c:v>
                </c:pt>
                <c:pt idx="1">
                  <c:v>61.45610278372591</c:v>
                </c:pt>
              </c:numCache>
            </c:numRef>
          </c:val>
          <c:extLst>
            <c:ext xmlns:c16="http://schemas.microsoft.com/office/drawing/2014/chart" uri="{C3380CC4-5D6E-409C-BE32-E72D297353CC}">
              <c16:uniqueId val="{00000000-59B3-462F-9E31-C08E6DF5956A}"/>
            </c:ext>
          </c:extLst>
        </c:ser>
        <c:dLbls>
          <c:showLegendKey val="0"/>
          <c:showVal val="0"/>
          <c:showCatName val="0"/>
          <c:showSerName val="0"/>
          <c:showPercent val="0"/>
          <c:showBubbleSize val="0"/>
          <c:showLeaderLines val="1"/>
        </c:dLbls>
        <c:firstSliceAng val="0"/>
        <c:holeSize val="45"/>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3</xdr:row>
      <xdr:rowOff>185737</xdr:rowOff>
    </xdr:from>
    <xdr:to>
      <xdr:col>10</xdr:col>
      <xdr:colOff>19050</xdr:colOff>
      <xdr:row>18</xdr:row>
      <xdr:rowOff>71437</xdr:rowOff>
    </xdr:to>
    <xdr:graphicFrame macro="">
      <xdr:nvGraphicFramePr>
        <xdr:cNvPr id="2" name="Chart 1">
          <a:extLst>
            <a:ext uri="{FF2B5EF4-FFF2-40B4-BE49-F238E27FC236}">
              <a16:creationId xmlns:a16="http://schemas.microsoft.com/office/drawing/2014/main" id="{53DEA971-0306-4EB7-AF09-8541879557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19</xdr:row>
      <xdr:rowOff>157162</xdr:rowOff>
    </xdr:from>
    <xdr:to>
      <xdr:col>10</xdr:col>
      <xdr:colOff>333375</xdr:colOff>
      <xdr:row>34</xdr:row>
      <xdr:rowOff>42862</xdr:rowOff>
    </xdr:to>
    <xdr:grpSp>
      <xdr:nvGrpSpPr>
        <xdr:cNvPr id="5" name="Group 4">
          <a:extLst>
            <a:ext uri="{FF2B5EF4-FFF2-40B4-BE49-F238E27FC236}">
              <a16:creationId xmlns:a16="http://schemas.microsoft.com/office/drawing/2014/main" id="{92ABBCAF-7F2D-4448-BE99-11044F80A45E}"/>
            </a:ext>
          </a:extLst>
        </xdr:cNvPr>
        <xdr:cNvGrpSpPr/>
      </xdr:nvGrpSpPr>
      <xdr:grpSpPr>
        <a:xfrm>
          <a:off x="9296400" y="3776662"/>
          <a:ext cx="3971925" cy="2743200"/>
          <a:chOff x="9296400" y="3776662"/>
          <a:chExt cx="4572000" cy="2743200"/>
        </a:xfrm>
      </xdr:grpSpPr>
      <xdr:graphicFrame macro="">
        <xdr:nvGraphicFramePr>
          <xdr:cNvPr id="3" name="Chart 2">
            <a:extLst>
              <a:ext uri="{FF2B5EF4-FFF2-40B4-BE49-F238E27FC236}">
                <a16:creationId xmlns:a16="http://schemas.microsoft.com/office/drawing/2014/main" id="{C7B9264E-0F0D-4745-9546-8C7EFE6ECB6B}"/>
              </a:ext>
            </a:extLst>
          </xdr:cNvPr>
          <xdr:cNvGraphicFramePr/>
        </xdr:nvGraphicFramePr>
        <xdr:xfrm>
          <a:off x="9296400" y="3776662"/>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J23">
        <xdr:nvSpPr>
          <xdr:cNvPr id="4" name="TextBox 3">
            <a:extLst>
              <a:ext uri="{FF2B5EF4-FFF2-40B4-BE49-F238E27FC236}">
                <a16:creationId xmlns:a16="http://schemas.microsoft.com/office/drawing/2014/main" id="{5DAB0E0C-165B-45E5-A2C0-01C47265ABE8}"/>
              </a:ext>
            </a:extLst>
          </xdr:cNvPr>
          <xdr:cNvSpPr txBox="1"/>
        </xdr:nvSpPr>
        <xdr:spPr>
          <a:xfrm>
            <a:off x="10469551" y="5076826"/>
            <a:ext cx="646878" cy="371474"/>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1900525-BEFC-4D05-9456-B6003BD44E37}" type="TxLink">
              <a:rPr lang="en-US" sz="1800" b="1" i="0" u="none" strike="noStrike">
                <a:solidFill>
                  <a:srgbClr val="000000"/>
                </a:solidFill>
                <a:latin typeface="Calibri"/>
                <a:cs typeface="Calibri"/>
              </a:rPr>
              <a:t>61</a:t>
            </a:fld>
            <a:endParaRPr lang="en-US" sz="1800" b="1"/>
          </a:p>
        </xdr:txBody>
      </xdr:sp>
    </xdr:grpSp>
    <xdr:clientData/>
  </xdr:twoCellAnchor>
  <xdr:twoCellAnchor editAs="oneCell">
    <xdr:from>
      <xdr:col>10</xdr:col>
      <xdr:colOff>419100</xdr:colOff>
      <xdr:row>6</xdr:row>
      <xdr:rowOff>76200</xdr:rowOff>
    </xdr:from>
    <xdr:to>
      <xdr:col>12</xdr:col>
      <xdr:colOff>238125</xdr:colOff>
      <xdr:row>19</xdr:row>
      <xdr:rowOff>123825</xdr:rowOff>
    </xdr:to>
    <mc:AlternateContent xmlns:mc="http://schemas.openxmlformats.org/markup-compatibility/2006">
      <mc:Choice xmlns:a14="http://schemas.microsoft.com/office/drawing/2010/main" Requires="a14">
        <xdr:graphicFrame macro="">
          <xdr:nvGraphicFramePr>
            <xdr:cNvPr id="6" name="Teachers - Full Name">
              <a:extLst>
                <a:ext uri="{FF2B5EF4-FFF2-40B4-BE49-F238E27FC236}">
                  <a16:creationId xmlns:a16="http://schemas.microsoft.com/office/drawing/2014/main" id="{DED4114A-CB94-4CE7-99F8-5752F854375A}"/>
                </a:ext>
              </a:extLst>
            </xdr:cNvPr>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13354050" y="12192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447675</xdr:colOff>
      <xdr:row>20</xdr:row>
      <xdr:rowOff>0</xdr:rowOff>
    </xdr:from>
    <xdr:to>
      <xdr:col>12</xdr:col>
      <xdr:colOff>266700</xdr:colOff>
      <xdr:row>33</xdr:row>
      <xdr:rowOff>47625</xdr:rowOff>
    </xdr:to>
    <mc:AlternateContent xmlns:mc="http://schemas.openxmlformats.org/markup-compatibility/2006">
      <mc:Choice xmlns:a14="http://schemas.microsoft.com/office/drawing/2010/main" Requires="a14">
        <xdr:graphicFrame macro="">
          <xdr:nvGraphicFramePr>
            <xdr:cNvPr id="7" name="1st Initial">
              <a:extLst>
                <a:ext uri="{FF2B5EF4-FFF2-40B4-BE49-F238E27FC236}">
                  <a16:creationId xmlns:a16="http://schemas.microsoft.com/office/drawing/2014/main" id="{B74B83E3-E232-438F-B15C-8DCCFF064707}"/>
                </a:ext>
              </a:extLst>
            </xdr:cNvPr>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13382625" y="38100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438150</xdr:colOff>
      <xdr:row>33</xdr:row>
      <xdr:rowOff>142875</xdr:rowOff>
    </xdr:from>
    <xdr:to>
      <xdr:col>12</xdr:col>
      <xdr:colOff>257175</xdr:colOff>
      <xdr:row>47</xdr:row>
      <xdr:rowOff>0</xdr:rowOff>
    </xdr:to>
    <mc:AlternateContent xmlns:mc="http://schemas.openxmlformats.org/markup-compatibility/2006">
      <mc:Choice xmlns:a14="http://schemas.microsoft.com/office/drawing/2010/main" Requires="a14">
        <xdr:graphicFrame macro="">
          <xdr:nvGraphicFramePr>
            <xdr:cNvPr id="8" name="CRN">
              <a:extLst>
                <a:ext uri="{FF2B5EF4-FFF2-40B4-BE49-F238E27FC236}">
                  <a16:creationId xmlns:a16="http://schemas.microsoft.com/office/drawing/2014/main" id="{8176358C-6664-4ACA-BD1A-D6C247B182F2}"/>
                </a:ext>
              </a:extLst>
            </xdr:cNvPr>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3373100" y="64293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roj Lamichhane" refreshedDate="44901.491454861112" createdVersion="7" refreshedVersion="7" minRefreshableVersion="3" recordCount="75" xr:uid="{E35B0050-DA5F-407F-A01A-C38692DE2037}">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230" maxValue="202230"/>
    </cacheField>
    <cacheField name="Part of Term" numFmtId="0">
      <sharedItems/>
    </cacheField>
    <cacheField name="Courses - COURSE_CODE" numFmtId="0">
      <sharedItems/>
    </cacheField>
    <cacheField name="Courses - COURSE_NUMBER" numFmtId="0">
      <sharedItems containsSemiMixedTypes="0" containsString="0" containsNumber="1" containsInteger="1" minValue="100" maxValue="4361"/>
    </cacheField>
    <cacheField name="Courses - CLASS_NUMBER" numFmtId="0">
      <sharedItems/>
    </cacheField>
    <cacheField name="Teachers - Full Name" numFmtId="0">
      <sharedItems count="69">
        <s v="James Womack"/>
        <s v="Jason Jenkins"/>
        <s v="Jimmy Farias"/>
        <s v="Torrey Rhone"/>
        <s v="Mathew Briggs"/>
        <s v="Tiffany Bunton"/>
        <s v="Kevin Wilkinson"/>
        <s v="Jayla Wilkerson"/>
        <s v="Jason Waller"/>
        <s v="Richard Santiesteban"/>
        <s v="Douglas Yates"/>
        <s v="Justin Bowen"/>
        <s v="Jayson Douglas"/>
        <s v="Daniel Davis"/>
        <s v="Louis Lufkin"/>
        <s v="Hyatt Berkman"/>
        <s v="Michael Taglienti"/>
        <s v="James Wall"/>
        <s v="William Wilson"/>
        <s v="Daniel Degges"/>
        <s v="Shaonda Gathright"/>
        <s v="Irene Thrower"/>
        <s v="Adam Wright"/>
        <s v="Angela Ellis"/>
        <s v="Nancy Foreman"/>
        <s v="Veronica Juarez"/>
        <s v="Paul Jones"/>
        <s v="George Swindell"/>
        <s v="Laura Boddicker"/>
        <s v="Molly Jacobsen"/>
        <s v="Carissa Manrique"/>
        <s v="Kelly Brown"/>
        <s v="Sarah Clift"/>
        <s v="Kelly Waltman-Payne"/>
        <s v="Penny Dodd"/>
        <s v="Micah Mcbay"/>
        <s v="Katy Williams"/>
        <s v="Joseph Shipman"/>
        <s v="Brett Murrey"/>
        <s v="Molly Baur"/>
        <s v="Coy Martin"/>
        <s v="Jeremiah Odom"/>
        <s v="Cynthia Rhodes"/>
        <s v="Lloyd Whelchel"/>
        <s v="Paige Bussell"/>
        <s v="Travis Ball"/>
        <s v="Lydia Carrascosa"/>
        <s v="Stefan Vaughn"/>
        <s v="Brian Mcginley, Jr"/>
        <s v="Julia Rose"/>
        <s v="Sarah Elder"/>
        <s v="Alison Bodeker"/>
        <s v="Elizabeth Bailey"/>
        <s v="Sherry West"/>
        <s v="Mei-Ying Lin"/>
        <s v="Venkata Vadlamani"/>
        <s v="Linda Lacoste"/>
        <s v="Charisse Anguiano"/>
        <s v="Charlotte Larkin"/>
        <s v="Kyle Steadham"/>
        <s v="Patricia Palacios"/>
        <s v="Agapito Flores"/>
        <s v="Rodney Cooper-Sweat"/>
        <s v="Mary Hendrix"/>
        <s v="Gregory Miller"/>
        <s v="April Carl"/>
        <s v="Katie Ritchie"/>
        <s v="Katrina Starr"/>
        <s v="Deena Besson"/>
      </sharedItems>
    </cacheField>
    <cacheField name="School" numFmtId="0">
      <sharedItems/>
    </cacheField>
    <cacheField name="Department" numFmtId="0">
      <sharedItems/>
    </cacheField>
    <cacheField name="Instructor Score" numFmtId="0">
      <sharedItems containsString="0" containsBlank="1" containsNumber="1" minValue="2.17" maxValue="5"/>
    </cacheField>
    <cacheField name="Course Score" numFmtId="0">
      <sharedItems containsString="0" containsBlank="1" containsNumber="1" minValue="3.1" maxValue="5"/>
    </cacheField>
    <cacheField name="QEP Score" numFmtId="0">
      <sharedItems containsString="0" containsBlank="1" containsNumber="1" minValue="3" maxValue="5"/>
    </cacheField>
    <cacheField name="Total Score" numFmtId="0">
      <sharedItems containsString="0" containsBlank="1" containsNumber="1" minValue="2.7" maxValue="5"/>
    </cacheField>
    <cacheField name="Invited" numFmtId="0">
      <sharedItems containsSemiMixedTypes="0" containsString="0" containsNumber="1" containsInteger="1" minValue="4" maxValue="36"/>
    </cacheField>
    <cacheField name="RespondentCount" numFmtId="0">
      <sharedItems containsSemiMixedTypes="0" containsString="0" containsNumber="1" containsInteger="1" minValue="0" maxValue="19"/>
    </cacheField>
    <cacheField name="Response Rate" numFmtId="0">
      <sharedItems containsSemiMixedTypes="0" containsString="0" containsNumber="1" minValue="0" maxValue="66.67"/>
    </cacheField>
    <cacheField name="1st Initial" numFmtId="0">
      <sharedItems count="19">
        <s v="J"/>
        <s v="T"/>
        <s v="M"/>
        <s v="K"/>
        <s v="R"/>
        <s v="D"/>
        <s v="L"/>
        <s v="H"/>
        <s v="W"/>
        <s v="S"/>
        <s v="I"/>
        <s v="A"/>
        <s v="N"/>
        <s v="V"/>
        <s v="P"/>
        <s v="G"/>
        <s v="C"/>
        <s v="B"/>
        <s v="E"/>
      </sharedItems>
    </cacheField>
    <cacheField name="CRN" numFmtId="0">
      <sharedItems count="75">
        <s v="30214"/>
        <s v="30219"/>
        <s v="30222"/>
        <s v="30223"/>
        <s v="30224"/>
        <s v="30225"/>
        <s v="30226"/>
        <s v="30227"/>
        <s v="30228"/>
        <s v="30229"/>
        <s v="30230"/>
        <s v="30231"/>
        <s v="30232"/>
        <s v="30233"/>
        <s v="30234"/>
        <s v="30235"/>
        <s v="30236"/>
        <s v="30237"/>
        <s v="30238"/>
        <s v="30244"/>
        <s v="30248"/>
        <s v="30249"/>
        <s v="30250"/>
        <s v="30251"/>
        <s v="30252"/>
        <s v="30253"/>
        <s v="30255"/>
        <s v="30256"/>
        <s v="30258"/>
        <s v="30259"/>
        <s v="30260"/>
        <s v="30263"/>
        <s v="30264"/>
        <s v="30265"/>
        <s v="30266"/>
        <s v="30267"/>
        <s v="30268"/>
        <s v="30269"/>
        <s v="30270"/>
        <s v="30274"/>
        <s v="30275"/>
        <s v="30276"/>
        <s v="30277"/>
        <s v="30278"/>
        <s v="30279"/>
        <s v="30280"/>
        <s v="30281"/>
        <s v="30282"/>
        <s v="30283"/>
        <s v="30284"/>
        <s v="30285"/>
        <s v="30286"/>
        <s v="30287"/>
        <s v="30288"/>
        <s v="30290"/>
        <s v="30291"/>
        <s v="30293"/>
        <s v="30294"/>
        <s v="30296"/>
        <s v="30297"/>
        <s v="30298"/>
        <s v="30299"/>
        <s v="30300"/>
        <s v="30301"/>
        <s v="30302"/>
        <s v="30303"/>
        <s v="30304"/>
        <s v="30305"/>
        <s v="30306"/>
        <s v="30307"/>
        <s v="30308"/>
        <s v="30310"/>
        <s v="30311"/>
        <s v="30356"/>
        <s v="30359"/>
      </sharedItems>
    </cacheField>
    <cacheField name="Not Responded" numFmtId="0">
      <sharedItems containsSemiMixedTypes="0" containsString="0" containsNumber="1" containsInteger="1" minValue="2" maxValue="22"/>
    </cacheField>
    <cacheField name="OverallRespRate" numFmtId="0" formula="(RespondentCount /Invited )*100" databaseField="0"/>
    <cacheField name="OverallNonRespRate" numFmtId="0" formula="100-OverallRespRate" databaseField="0"/>
  </cacheFields>
  <extLst>
    <ext xmlns:x14="http://schemas.microsoft.com/office/spreadsheetml/2009/9/main" uri="{725AE2AE-9491-48be-B2B4-4EB974FC3084}">
      <x14:pivotCacheDefinition pivotCacheId="123885729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
  <r>
    <s v="202230-30214"/>
    <s v="30214 21st Century Policing"/>
    <n v="202230"/>
    <s v="OC3"/>
    <s v="CJCB"/>
    <n v="302"/>
    <s v="0CW"/>
    <x v="0"/>
    <s v="Innovation and Design"/>
    <s v="Coll of Innovation and Design"/>
    <n v="4.96"/>
    <n v="4.8099999999999996"/>
    <n v="4.8499999999999996"/>
    <n v="4.88"/>
    <n v="22"/>
    <n v="12"/>
    <n v="54.55"/>
    <x v="0"/>
    <x v="0"/>
    <n v="10"/>
  </r>
  <r>
    <s v="202230-30219"/>
    <s v="30219 Ethics, Value &amp; Profess Polic"/>
    <n v="202230"/>
    <s v="OC3"/>
    <s v="CJCB"/>
    <n v="303"/>
    <s v="0CW"/>
    <x v="0"/>
    <s v="Innovation and Design"/>
    <s v="Coll of Innovation and Design"/>
    <n v="4.5999999999999996"/>
    <n v="4.6100000000000003"/>
    <n v="4.66"/>
    <n v="4.62"/>
    <n v="24"/>
    <n v="13"/>
    <n v="54.17"/>
    <x v="0"/>
    <x v="1"/>
    <n v="11"/>
  </r>
  <r>
    <s v="202230-30222"/>
    <s v="30222 Critical Incident Decision Mgt"/>
    <n v="202230"/>
    <s v="OC3"/>
    <s v="CJCB"/>
    <n v="304"/>
    <s v="0CW"/>
    <x v="1"/>
    <s v="Innovation and Design"/>
    <s v="Coll of Innovation and Design"/>
    <n v="4.8600000000000003"/>
    <n v="4.88"/>
    <n v="4.88"/>
    <n v="4.87"/>
    <n v="25"/>
    <n v="8"/>
    <n v="32"/>
    <x v="0"/>
    <x v="2"/>
    <n v="17"/>
  </r>
  <r>
    <s v="202230-30223"/>
    <s v="30223 Critical Incident Decision Mgt"/>
    <n v="202230"/>
    <s v="OC3"/>
    <s v="CJCB"/>
    <n v="304"/>
    <s v="1CW"/>
    <x v="2"/>
    <s v="Innovation and Design"/>
    <s v="Coll of Innovation and Design"/>
    <n v="5"/>
    <n v="4.75"/>
    <n v="5"/>
    <n v="4.92"/>
    <n v="10"/>
    <n v="4"/>
    <n v="40"/>
    <x v="0"/>
    <x v="3"/>
    <n v="6"/>
  </r>
  <r>
    <s v="202230-30224"/>
    <s v="30224 Communication"/>
    <n v="202230"/>
    <s v="OC3"/>
    <s v="CJCB"/>
    <n v="305"/>
    <s v="0CW"/>
    <x v="3"/>
    <s v="Innovation and Design"/>
    <s v="Coll of Innovation and Design"/>
    <n v="4.91"/>
    <n v="4.9400000000000004"/>
    <n v="5"/>
    <n v="4.9400000000000004"/>
    <n v="25"/>
    <n v="12"/>
    <n v="48"/>
    <x v="1"/>
    <x v="4"/>
    <n v="13"/>
  </r>
  <r>
    <s v="202230-30225"/>
    <s v="30225 Communication"/>
    <n v="202230"/>
    <s v="OC3"/>
    <s v="CJCB"/>
    <n v="305"/>
    <s v="1CW"/>
    <x v="4"/>
    <s v="Innovation and Design"/>
    <s v="Coll of Innovation and Design"/>
    <n v="4.58"/>
    <n v="4.5"/>
    <n v="4.5"/>
    <n v="4.53"/>
    <n v="5"/>
    <n v="2"/>
    <n v="40"/>
    <x v="2"/>
    <x v="5"/>
    <n v="3"/>
  </r>
  <r>
    <s v="202230-30226"/>
    <s v="30226 Officer Wellness"/>
    <n v="202230"/>
    <s v="OC3"/>
    <s v="CJCB"/>
    <n v="306"/>
    <s v="0CW"/>
    <x v="5"/>
    <s v="Innovation and Design"/>
    <s v="Coll of Innovation and Design"/>
    <n v="4.63"/>
    <n v="4.63"/>
    <n v="4.5999999999999996"/>
    <n v="4.62"/>
    <n v="30"/>
    <n v="8"/>
    <n v="26.67"/>
    <x v="1"/>
    <x v="6"/>
    <n v="22"/>
  </r>
  <r>
    <s v="202230-30227"/>
    <s v="30227 Technical Writing"/>
    <n v="202230"/>
    <s v="OC3"/>
    <s v="CJCB"/>
    <n v="307"/>
    <s v="0CW"/>
    <x v="6"/>
    <s v="Innovation and Design"/>
    <s v="Coll of Innovation and Design"/>
    <n v="4.62"/>
    <n v="4.62"/>
    <n v="4.62"/>
    <n v="4.62"/>
    <n v="28"/>
    <n v="13"/>
    <n v="46.43"/>
    <x v="3"/>
    <x v="7"/>
    <n v="15"/>
  </r>
  <r>
    <s v="202230-30228"/>
    <s v="30228 Crime Analysis"/>
    <n v="202230"/>
    <s v="OC3"/>
    <s v="CJCB"/>
    <n v="308"/>
    <s v="0CW"/>
    <x v="6"/>
    <s v="Innovation and Design"/>
    <s v="Coll of Innovation and Design"/>
    <n v="4.68"/>
    <n v="4.63"/>
    <n v="4.63"/>
    <n v="4.6500000000000004"/>
    <n v="28"/>
    <n v="13"/>
    <n v="46.43"/>
    <x v="3"/>
    <x v="8"/>
    <n v="15"/>
  </r>
  <r>
    <s v="202230-30229"/>
    <s v="30229 Procedural Justice"/>
    <n v="202230"/>
    <s v="OC3"/>
    <s v="CJCB"/>
    <n v="309"/>
    <s v="OCW"/>
    <x v="7"/>
    <s v="Innovation and Design"/>
    <s v="Coll of Innovation and Design"/>
    <n v="4.67"/>
    <n v="4.67"/>
    <n v="4.67"/>
    <n v="4.67"/>
    <n v="21"/>
    <n v="9"/>
    <n v="42.86"/>
    <x v="0"/>
    <x v="9"/>
    <n v="12"/>
  </r>
  <r>
    <s v="202230-30230"/>
    <s v="30230 Leadership"/>
    <n v="202230"/>
    <s v="OC3"/>
    <s v="CJCB"/>
    <n v="402"/>
    <s v="0CW"/>
    <x v="8"/>
    <s v="Innovation and Design"/>
    <s v="Coll of Innovation and Design"/>
    <n v="4.8600000000000003"/>
    <n v="4.8600000000000003"/>
    <n v="4.8600000000000003"/>
    <n v="4.8600000000000003"/>
    <n v="26"/>
    <n v="14"/>
    <n v="53.85"/>
    <x v="0"/>
    <x v="10"/>
    <n v="12"/>
  </r>
  <r>
    <s v="202230-30231"/>
    <s v="30231 Policing the Future"/>
    <n v="202230"/>
    <s v="OC3"/>
    <s v="CJCB"/>
    <n v="403"/>
    <s v="OCW"/>
    <x v="9"/>
    <s v="Innovation and Design"/>
    <s v="Coll of Innovation and Design"/>
    <n v="4.8499999999999996"/>
    <n v="4.84"/>
    <n v="4.8600000000000003"/>
    <n v="4.8499999999999996"/>
    <n v="30"/>
    <n v="16"/>
    <n v="53.33"/>
    <x v="4"/>
    <x v="11"/>
    <n v="14"/>
  </r>
  <r>
    <s v="202230-30232"/>
    <s v="30232 Critical Shift"/>
    <n v="202230"/>
    <s v="OC3"/>
    <s v="CJCB"/>
    <n v="404"/>
    <s v="0CW"/>
    <x v="10"/>
    <s v="Innovation and Design"/>
    <s v="Coll of Innovation and Design"/>
    <n v="4.93"/>
    <n v="4.8899999999999997"/>
    <n v="4.93"/>
    <n v="4.92"/>
    <n v="24"/>
    <n v="14"/>
    <n v="58.33"/>
    <x v="5"/>
    <x v="12"/>
    <n v="10"/>
  </r>
  <r>
    <s v="202230-30233"/>
    <s v="30233 Evidence-Based Policing"/>
    <n v="202230"/>
    <s v="OC3"/>
    <s v="CJCB"/>
    <n v="405"/>
    <s v="0CW"/>
    <x v="11"/>
    <s v="Innovation and Design"/>
    <s v="Coll of Innovation and Design"/>
    <n v="4.82"/>
    <n v="4.78"/>
    <n v="4.84"/>
    <n v="4.8099999999999996"/>
    <n v="20"/>
    <n v="11"/>
    <n v="55"/>
    <x v="0"/>
    <x v="13"/>
    <n v="9"/>
  </r>
  <r>
    <s v="202230-30234"/>
    <s v="30234 Implicit bias"/>
    <n v="202230"/>
    <s v="OC3"/>
    <s v="CJCB"/>
    <n v="406"/>
    <s v="0CW"/>
    <x v="12"/>
    <s v="Innovation and Design"/>
    <s v="Coll of Innovation and Design"/>
    <n v="4.4800000000000004"/>
    <n v="4.63"/>
    <n v="4.6399999999999997"/>
    <n v="4.57"/>
    <n v="19"/>
    <n v="7"/>
    <n v="36.840000000000003"/>
    <x v="0"/>
    <x v="14"/>
    <n v="12"/>
  </r>
  <r>
    <s v="202230-30235"/>
    <s v="30235 Organiz Cultu in Public Safety"/>
    <n v="202230"/>
    <s v="OC3"/>
    <s v="CJCB"/>
    <n v="407"/>
    <s v="0CW"/>
    <x v="13"/>
    <s v="Innovation and Design"/>
    <s v="Coll of Innovation and Design"/>
    <n v="4.8600000000000003"/>
    <n v="4.8600000000000003"/>
    <n v="4.8600000000000003"/>
    <n v="4.8600000000000003"/>
    <n v="20"/>
    <n v="7"/>
    <n v="35"/>
    <x v="5"/>
    <x v="15"/>
    <n v="13"/>
  </r>
  <r>
    <s v="202230-30236"/>
    <s v="30236 Critical Thking &amp; Decision Mak"/>
    <n v="202230"/>
    <s v="OC3"/>
    <s v="CJCB"/>
    <n v="408"/>
    <s v="OCW"/>
    <x v="14"/>
    <s v="Innovation and Design"/>
    <s v="Coll of Innovation and Design"/>
    <n v="4.9000000000000004"/>
    <n v="4.88"/>
    <n v="4.88"/>
    <n v="4.8899999999999997"/>
    <n v="13"/>
    <n v="8"/>
    <n v="61.54"/>
    <x v="6"/>
    <x v="16"/>
    <n v="5"/>
  </r>
  <r>
    <s v="202230-30237"/>
    <s v="30237 Homeland Security/Terrorism"/>
    <n v="202230"/>
    <s v="OC3"/>
    <s v="CJCB"/>
    <n v="409"/>
    <s v="1CW"/>
    <x v="15"/>
    <s v="Innovation and Design"/>
    <s v="Coll of Innovation and Design"/>
    <n v="4.58"/>
    <n v="4.7"/>
    <n v="4.63"/>
    <n v="4.63"/>
    <n v="14"/>
    <n v="4"/>
    <n v="28.57"/>
    <x v="7"/>
    <x v="17"/>
    <n v="10"/>
  </r>
  <r>
    <s v="202230-30238"/>
    <s v="30238 Capstone"/>
    <n v="202230"/>
    <s v="OC3"/>
    <s v="CJCB"/>
    <n v="499"/>
    <s v="0CW"/>
    <x v="16"/>
    <s v="Innovation and Design"/>
    <s v="Coll of Innovation and Design"/>
    <n v="4.67"/>
    <n v="4.76"/>
    <n v="4.75"/>
    <n v="4.72"/>
    <n v="11"/>
    <n v="5"/>
    <n v="45.45"/>
    <x v="2"/>
    <x v="18"/>
    <n v="6"/>
  </r>
  <r>
    <s v="202230-30244"/>
    <s v="30244 Crit Incid Mgt in Hlth Serv"/>
    <n v="202230"/>
    <s v="OC3"/>
    <s v="HSCB"/>
    <n v="431"/>
    <s v="0CW"/>
    <x v="17"/>
    <s v="Innovation and Design"/>
    <s v="Coll of Innovation and Design"/>
    <n v="5"/>
    <n v="5"/>
    <n v="5"/>
    <n v="5"/>
    <n v="13"/>
    <n v="6"/>
    <n v="46.15"/>
    <x v="0"/>
    <x v="19"/>
    <n v="7"/>
  </r>
  <r>
    <s v="202230-30248"/>
    <s v="30248 US-U.S. History to 1877"/>
    <n v="202230"/>
    <s v="OC3"/>
    <s v="HIST"/>
    <n v="1301"/>
    <s v="0CW"/>
    <x v="18"/>
    <s v="Humanities, Social Sci &amp; Arts"/>
    <s v="History"/>
    <n v="4.68"/>
    <n v="4.8600000000000003"/>
    <n v="4.78"/>
    <n v="4.7699999999999996"/>
    <n v="26"/>
    <n v="10"/>
    <n v="38.46"/>
    <x v="8"/>
    <x v="20"/>
    <n v="16"/>
  </r>
  <r>
    <s v="202230-30249"/>
    <s v="30249 US-U.S. History From 1865"/>
    <n v="202230"/>
    <s v="OC3"/>
    <s v="HIST"/>
    <n v="1302"/>
    <s v="0CW"/>
    <x v="19"/>
    <s v="Humanities, Social Sci &amp; Arts"/>
    <s v="History"/>
    <n v="4.72"/>
    <n v="4.72"/>
    <n v="4.58"/>
    <n v="4.68"/>
    <n v="19"/>
    <n v="10"/>
    <n v="52.63"/>
    <x v="5"/>
    <x v="21"/>
    <n v="9"/>
  </r>
  <r>
    <s v="202230-30250"/>
    <s v="30250 A Nat Divided: Amer History"/>
    <n v="202230"/>
    <s v="OC3"/>
    <s v="HIST"/>
    <n v="264"/>
    <s v="0CW"/>
    <x v="20"/>
    <s v="Humanities, Social Sci &amp; Arts"/>
    <s v="History"/>
    <n v="4.28"/>
    <n v="4.13"/>
    <n v="4"/>
    <n v="4.1500000000000004"/>
    <n v="7"/>
    <n v="3"/>
    <n v="42.86"/>
    <x v="9"/>
    <x v="22"/>
    <n v="4"/>
  </r>
  <r>
    <s v="202230-30251"/>
    <s v="30251 Business/Prof Speaking"/>
    <n v="202230"/>
    <s v="OC3"/>
    <s v="COMS"/>
    <n v="1321"/>
    <s v="0CW"/>
    <x v="21"/>
    <s v="Humanities, Social Sci &amp; Arts"/>
    <s v="Literature &amp; Languages"/>
    <n v="4.5"/>
    <n v="4.45"/>
    <n v="4.5"/>
    <n v="4.4800000000000004"/>
    <n v="10"/>
    <n v="4"/>
    <n v="40"/>
    <x v="10"/>
    <x v="23"/>
    <n v="6"/>
  </r>
  <r>
    <s v="202230-30252"/>
    <s v="30252 Intro Col Rdg/Wrtg"/>
    <n v="202230"/>
    <s v="OC3"/>
    <s v="ENG"/>
    <n v="100"/>
    <s v="0CW"/>
    <x v="22"/>
    <s v="Humanities, Social Sci &amp; Arts"/>
    <s v="Literature &amp; Languages"/>
    <n v="4"/>
    <n v="4"/>
    <n v="4"/>
    <n v="4"/>
    <n v="7"/>
    <n v="2"/>
    <n v="28.57"/>
    <x v="11"/>
    <x v="24"/>
    <n v="5"/>
  </r>
  <r>
    <s v="202230-30253"/>
    <s v="30253 US-College Reading &amp; Writing"/>
    <n v="202230"/>
    <s v="OC3"/>
    <s v="ENG"/>
    <n v="1301"/>
    <s v="0CW"/>
    <x v="23"/>
    <s v="Humanities, Social Sci &amp; Arts"/>
    <s v="Literature &amp; Languages"/>
    <n v="4.75"/>
    <n v="4.75"/>
    <n v="4.7300000000000004"/>
    <n v="4.74"/>
    <n v="28"/>
    <n v="12"/>
    <n v="42.86"/>
    <x v="11"/>
    <x v="25"/>
    <n v="16"/>
  </r>
  <r>
    <s v="202230-30255"/>
    <s v="30255 GLB/US-Written Argument/Resrch"/>
    <n v="202230"/>
    <s v="OC3"/>
    <s v="ENG"/>
    <n v="1302"/>
    <s v="0CW"/>
    <x v="24"/>
    <s v="Humanities, Social Sci &amp; Arts"/>
    <s v="Literature &amp; Languages"/>
    <n v="4.66"/>
    <n v="4.74"/>
    <n v="4.53"/>
    <n v="4.6500000000000004"/>
    <n v="24"/>
    <n v="7"/>
    <n v="29.17"/>
    <x v="12"/>
    <x v="26"/>
    <n v="17"/>
  </r>
  <r>
    <s v="202230-30256"/>
    <s v="30256 Mass Commun in Society"/>
    <n v="202230"/>
    <s v="OC3"/>
    <s v="MMJ"/>
    <n v="1307"/>
    <s v="0CW"/>
    <x v="25"/>
    <s v="Humanities, Social Sci &amp; Arts"/>
    <s v="Literature &amp; Languages"/>
    <n v="4.4000000000000004"/>
    <n v="4.3099999999999996"/>
    <n v="4.3"/>
    <n v="4.34"/>
    <n v="25"/>
    <n v="9"/>
    <n v="36"/>
    <x v="13"/>
    <x v="27"/>
    <n v="16"/>
  </r>
  <r>
    <s v="202230-30258"/>
    <s v="30258 Found Math Non-STEM Non-Algebr"/>
    <n v="202230"/>
    <s v="OC3"/>
    <s v="MATH"/>
    <n v="120"/>
    <s v="OCW"/>
    <x v="26"/>
    <s v="Science &amp; Engineering"/>
    <s v="Mathematics"/>
    <n v="4.92"/>
    <n v="4.93"/>
    <n v="4.6900000000000004"/>
    <n v="4.8600000000000003"/>
    <n v="22"/>
    <n v="8"/>
    <n v="36.36"/>
    <x v="14"/>
    <x v="28"/>
    <n v="14"/>
  </r>
  <r>
    <s v="202230-30259"/>
    <s v="30259 Contemp Math"/>
    <n v="202230"/>
    <s v="OC3"/>
    <s v="MATH"/>
    <n v="1332"/>
    <s v="0CW"/>
    <x v="27"/>
    <s v="Science &amp; Engineering"/>
    <s v="Mathematics"/>
    <n v="4.78"/>
    <n v="4.88"/>
    <n v="4.6500000000000004"/>
    <n v="4.78"/>
    <n v="25"/>
    <n v="10"/>
    <n v="40"/>
    <x v="15"/>
    <x v="29"/>
    <n v="15"/>
  </r>
  <r>
    <s v="202230-30260"/>
    <s v="30260 Contemp Math"/>
    <n v="202230"/>
    <s v="OC3"/>
    <s v="MATH"/>
    <n v="1332"/>
    <s v="1CW"/>
    <x v="28"/>
    <s v="Science &amp; Engineering"/>
    <s v="Mathematics"/>
    <n v="4.42"/>
    <n v="4.45"/>
    <n v="3.88"/>
    <n v="4.28"/>
    <n v="20"/>
    <n v="4"/>
    <n v="20"/>
    <x v="6"/>
    <x v="30"/>
    <n v="16"/>
  </r>
  <r>
    <s v="202230-30263"/>
    <s v="30263 Integrated Science I"/>
    <n v="202230"/>
    <s v="OC3"/>
    <s v="IS"/>
    <n v="1315"/>
    <s v="0CW"/>
    <x v="29"/>
    <s v="Science &amp; Engineering"/>
    <s v="Physics and Astronomy"/>
    <n v="4.67"/>
    <n v="4.71"/>
    <n v="4.53"/>
    <n v="4.6399999999999997"/>
    <n v="23"/>
    <n v="7"/>
    <n v="30.43"/>
    <x v="2"/>
    <x v="31"/>
    <n v="16"/>
  </r>
  <r>
    <s v="202230-30264"/>
    <s v="30264 Integrated Science I"/>
    <n v="202230"/>
    <s v="OC3"/>
    <s v="IS"/>
    <n v="1315"/>
    <s v="1CW"/>
    <x v="30"/>
    <s v="Science &amp; Engineering"/>
    <s v="Physics and Astronomy"/>
    <n v="3.67"/>
    <n v="4"/>
    <n v="4"/>
    <n v="3.87"/>
    <n v="4"/>
    <n v="1"/>
    <n v="25"/>
    <x v="16"/>
    <x v="32"/>
    <n v="3"/>
  </r>
  <r>
    <s v="202230-30265"/>
    <s v="30265 Integrated Science II"/>
    <n v="202230"/>
    <s v="OC3"/>
    <s v="IS"/>
    <n v="1317"/>
    <s v="0CW"/>
    <x v="31"/>
    <s v="Science &amp; Engineering"/>
    <s v="Physics and Astronomy"/>
    <n v="4.42"/>
    <n v="4.5999999999999996"/>
    <n v="4.5"/>
    <n v="4.5"/>
    <n v="5"/>
    <n v="2"/>
    <n v="40"/>
    <x v="3"/>
    <x v="33"/>
    <n v="3"/>
  </r>
  <r>
    <s v="202230-30266"/>
    <s v="30266 United States Government"/>
    <n v="202230"/>
    <s v="OC3"/>
    <s v="PSCI"/>
    <n v="2305"/>
    <s v="0CW"/>
    <x v="32"/>
    <s v="Humanities, Social Sci &amp; Arts"/>
    <s v="Political Science"/>
    <n v="4.75"/>
    <n v="4.75"/>
    <n v="4.75"/>
    <n v="4.75"/>
    <n v="25"/>
    <n v="4"/>
    <n v="16"/>
    <x v="9"/>
    <x v="34"/>
    <n v="21"/>
  </r>
  <r>
    <s v="202230-30267"/>
    <s v="30267 United States Government"/>
    <n v="202230"/>
    <s v="OC3"/>
    <s v="PSCI"/>
    <n v="2305"/>
    <s v="1CW"/>
    <x v="33"/>
    <s v="Humanities, Social Sci &amp; Arts"/>
    <s v="Political Science"/>
    <n v="3.17"/>
    <n v="4.2"/>
    <n v="3.75"/>
    <n v="3.67"/>
    <n v="5"/>
    <n v="1"/>
    <n v="20"/>
    <x v="3"/>
    <x v="35"/>
    <n v="4"/>
  </r>
  <r>
    <s v="202230-30268"/>
    <s v="30268 Texas Government"/>
    <n v="202230"/>
    <s v="OC3"/>
    <s v="PSCI"/>
    <n v="2306"/>
    <s v="0CW"/>
    <x v="34"/>
    <s v="Humanities, Social Sci &amp; Arts"/>
    <s v="Political Science"/>
    <n v="4.62"/>
    <n v="4.54"/>
    <n v="4.3600000000000003"/>
    <n v="4.5199999999999996"/>
    <n v="25"/>
    <n v="7"/>
    <n v="28"/>
    <x v="14"/>
    <x v="36"/>
    <n v="18"/>
  </r>
  <r>
    <s v="202230-30269"/>
    <s v="30269 Intro to Psychology"/>
    <n v="202230"/>
    <s v="OC3"/>
    <s v="PSY"/>
    <n v="2301"/>
    <s v="0CW"/>
    <x v="27"/>
    <s v="Education &amp; Human Services"/>
    <s v="Psychology &amp; Special Education"/>
    <n v="4.67"/>
    <n v="4.67"/>
    <n v="4.67"/>
    <n v="4.67"/>
    <n v="13"/>
    <n v="3"/>
    <n v="23.08"/>
    <x v="15"/>
    <x v="37"/>
    <n v="10"/>
  </r>
  <r>
    <s v="202230-30270"/>
    <s v="30270 GLB/US-Intro to Theatre"/>
    <n v="202230"/>
    <s v="OC3"/>
    <s v="THE"/>
    <n v="1310"/>
    <s v="0CW"/>
    <x v="35"/>
    <s v="Humanities, Social Sci &amp; Arts"/>
    <s v="Theatre"/>
    <n v="4.79"/>
    <n v="4.45"/>
    <n v="4.38"/>
    <n v="4.57"/>
    <n v="8"/>
    <n v="4"/>
    <n v="50"/>
    <x v="2"/>
    <x v="38"/>
    <n v="4"/>
  </r>
  <r>
    <s v="202230-30274"/>
    <s v="30274 Critical Thinking"/>
    <n v="202230"/>
    <s v="OC3"/>
    <s v="ORGL"/>
    <n v="111"/>
    <s v="0CW"/>
    <x v="36"/>
    <s v="Innovation and Design"/>
    <s v="Coll of Innovation and Design"/>
    <n v="4.6900000000000004"/>
    <n v="4.7"/>
    <n v="4.7"/>
    <n v="4.7"/>
    <n v="36"/>
    <n v="19"/>
    <n v="52.78"/>
    <x v="3"/>
    <x v="39"/>
    <n v="17"/>
  </r>
  <r>
    <s v="202230-30275"/>
    <s v="30275 Computer Information Systems"/>
    <n v="202230"/>
    <s v="OC3"/>
    <s v="ORGL"/>
    <n v="126"/>
    <s v="0CW"/>
    <x v="37"/>
    <s v="Innovation and Design"/>
    <s v="Coll of Innovation and Design"/>
    <n v="5"/>
    <n v="5"/>
    <n v="4.88"/>
    <n v="4.97"/>
    <n v="9"/>
    <n v="2"/>
    <n v="22.22"/>
    <x v="0"/>
    <x v="40"/>
    <n v="7"/>
  </r>
  <r>
    <s v="202230-30276"/>
    <s v="30276 Intro to Organizations"/>
    <n v="202230"/>
    <s v="OC3"/>
    <s v="ORGL"/>
    <n v="130"/>
    <s v="0CW"/>
    <x v="38"/>
    <s v="Innovation and Design"/>
    <s v="Coll of Innovation and Design"/>
    <n v="4.59"/>
    <n v="4.55"/>
    <n v="4.5999999999999996"/>
    <n v="4.58"/>
    <n v="36"/>
    <n v="16"/>
    <n v="44.44"/>
    <x v="17"/>
    <x v="41"/>
    <n v="20"/>
  </r>
  <r>
    <s v="202230-30277"/>
    <s v="30277 Supervision"/>
    <n v="202230"/>
    <s v="OC3"/>
    <s v="ORGL"/>
    <n v="201"/>
    <s v="0CW"/>
    <x v="39"/>
    <s v="Innovation and Design"/>
    <s v="Coll of Innovation and Design"/>
    <n v="4.54"/>
    <n v="4.5199999999999996"/>
    <n v="4.54"/>
    <n v="4.54"/>
    <n v="35"/>
    <n v="18"/>
    <n v="51.43"/>
    <x v="2"/>
    <x v="42"/>
    <n v="17"/>
  </r>
  <r>
    <s v="202230-30278"/>
    <s v="30278 Record Keeping for Leaders"/>
    <n v="202230"/>
    <s v="OC3"/>
    <s v="ORGL"/>
    <n v="225"/>
    <s v="0CW"/>
    <x v="40"/>
    <s v="Innovation and Design"/>
    <s v="Coll of Innovation and Design"/>
    <n v="4.93"/>
    <n v="4.8"/>
    <n v="4.8099999999999996"/>
    <n v="4.8499999999999996"/>
    <n v="19"/>
    <n v="9"/>
    <n v="47.37"/>
    <x v="16"/>
    <x v="43"/>
    <n v="10"/>
  </r>
  <r>
    <s v="202230-30279"/>
    <s v="30279 Organizational Communication"/>
    <n v="202230"/>
    <s v="OC3"/>
    <s v="ORGL"/>
    <n v="336"/>
    <s v="0CW"/>
    <x v="21"/>
    <s v="Innovation and Design"/>
    <s v="Coll of Innovation and Design"/>
    <n v="4.57"/>
    <n v="4.6399999999999997"/>
    <n v="4.45"/>
    <n v="4.5599999999999996"/>
    <n v="18"/>
    <n v="5"/>
    <n v="27.78"/>
    <x v="10"/>
    <x v="44"/>
    <n v="13"/>
  </r>
  <r>
    <s v="202230-30280"/>
    <s v="30280 Dynamics of Org Beh"/>
    <n v="202230"/>
    <s v="OC3"/>
    <s v="ORGL"/>
    <n v="337"/>
    <s v="0CW"/>
    <x v="41"/>
    <s v="Innovation and Design"/>
    <s v="Coll of Innovation and Design"/>
    <n v="4.76"/>
    <n v="4.83"/>
    <n v="4.78"/>
    <n v="4.79"/>
    <n v="14"/>
    <n v="8"/>
    <n v="57.14"/>
    <x v="0"/>
    <x v="45"/>
    <n v="6"/>
  </r>
  <r>
    <s v="202230-30281"/>
    <s v="30281 Talent Ldrshp in"/>
    <n v="202230"/>
    <s v="OC3"/>
    <s v="ORGL"/>
    <n v="338"/>
    <s v="0CW"/>
    <x v="42"/>
    <s v="Innovation and Design"/>
    <s v="Coll of Innovation and Design"/>
    <n v="5"/>
    <n v="5"/>
    <n v="4.8899999999999997"/>
    <n v="4.97"/>
    <n v="21"/>
    <n v="11"/>
    <n v="52.38"/>
    <x v="16"/>
    <x v="46"/>
    <n v="10"/>
  </r>
  <r>
    <s v="202230-30282"/>
    <s v="30282 Legal Issues in Organizations"/>
    <n v="202230"/>
    <s v="OC3"/>
    <s v="ORGL"/>
    <n v="339"/>
    <s v="0CW"/>
    <x v="43"/>
    <s v="Innovation and Design"/>
    <s v="Coll of Innovation and Design"/>
    <n v="4.58"/>
    <n v="5"/>
    <n v="4.75"/>
    <n v="4.7699999999999996"/>
    <n v="13"/>
    <n v="2"/>
    <n v="15.38"/>
    <x v="6"/>
    <x v="47"/>
    <n v="11"/>
  </r>
  <r>
    <s v="202230-30283"/>
    <s v="30283 Leading Innovation"/>
    <n v="202230"/>
    <s v="OC3"/>
    <s v="ORGL"/>
    <n v="342"/>
    <s v="0CW"/>
    <x v="44"/>
    <s v="Innovation and Design"/>
    <s v="Coll of Innovation and Design"/>
    <n v="4.75"/>
    <n v="4.75"/>
    <n v="4.75"/>
    <n v="4.75"/>
    <n v="12"/>
    <n v="4"/>
    <n v="33.33"/>
    <x v="14"/>
    <x v="48"/>
    <n v="8"/>
  </r>
  <r>
    <s v="202230-30284"/>
    <s v="30284 Project Mgmt for Ldrs"/>
    <n v="202230"/>
    <s v="OC3"/>
    <s v="ORGL"/>
    <n v="422"/>
    <s v="0CW"/>
    <x v="45"/>
    <s v="Innovation and Design"/>
    <s v="Coll of Innovation and Design"/>
    <n v="4.96"/>
    <n v="5"/>
    <n v="4.9400000000000004"/>
    <n v="4.97"/>
    <n v="11"/>
    <n v="4"/>
    <n v="36.36"/>
    <x v="1"/>
    <x v="49"/>
    <n v="7"/>
  </r>
  <r>
    <s v="202230-30285"/>
    <s v="30285 Developing Global Comp Ldrs"/>
    <n v="202230"/>
    <s v="OC3"/>
    <s v="ORGL"/>
    <n v="431"/>
    <s v="0CW"/>
    <x v="46"/>
    <s v="Innovation and Design"/>
    <s v="Coll of Innovation and Design"/>
    <n v="5"/>
    <n v="5"/>
    <n v="5"/>
    <n v="5"/>
    <n v="10"/>
    <n v="3"/>
    <n v="30"/>
    <x v="6"/>
    <x v="50"/>
    <n v="7"/>
  </r>
  <r>
    <s v="202230-30286"/>
    <s v="30286 Fostering Inclsve Clim"/>
    <n v="202230"/>
    <s v="OC3"/>
    <s v="ORGL"/>
    <n v="450"/>
    <s v="0CW"/>
    <x v="47"/>
    <s v="Innovation and Design"/>
    <s v="Coll of Innovation and Design"/>
    <n v="4.2"/>
    <n v="4.2"/>
    <n v="4.2"/>
    <n v="4.2"/>
    <n v="9"/>
    <n v="5"/>
    <n v="55.56"/>
    <x v="9"/>
    <x v="51"/>
    <n v="4"/>
  </r>
  <r>
    <s v="202230-30287"/>
    <s v="30287 Issues in Organizational Ldshp"/>
    <n v="202230"/>
    <s v="OC3"/>
    <s v="ORGL"/>
    <n v="3311"/>
    <s v="0CW"/>
    <x v="48"/>
    <s v="Innovation and Design"/>
    <s v="Coll of Innovation and Design"/>
    <n v="4.5999999999999996"/>
    <n v="4.5"/>
    <n v="4.63"/>
    <n v="4.57"/>
    <n v="25"/>
    <n v="10"/>
    <n v="40"/>
    <x v="17"/>
    <x v="52"/>
    <n v="15"/>
  </r>
  <r>
    <s v="202230-30288"/>
    <s v="30288 Issues in Organizational Ldshp"/>
    <n v="202230"/>
    <s v="OC3"/>
    <s v="ORGL"/>
    <n v="3311"/>
    <s v="1CW"/>
    <x v="49"/>
    <s v="Innovation and Design"/>
    <s v="Coll of Innovation and Design"/>
    <n v="4.24"/>
    <n v="4.45"/>
    <n v="4.4400000000000004"/>
    <n v="4.3600000000000003"/>
    <n v="21"/>
    <n v="8"/>
    <n v="38.1"/>
    <x v="0"/>
    <x v="53"/>
    <n v="13"/>
  </r>
  <r>
    <s v="202230-30290"/>
    <s v="30290 Data Driven Decision Making I"/>
    <n v="202230"/>
    <s v="OC3"/>
    <s v="ORGL"/>
    <n v="3321"/>
    <s v="0CW"/>
    <x v="50"/>
    <s v="Innovation and Design"/>
    <s v="Coll of Innovation and Design"/>
    <n v="4.79"/>
    <n v="4.63"/>
    <n v="4.6100000000000003"/>
    <n v="4.68"/>
    <n v="25"/>
    <n v="7"/>
    <n v="28"/>
    <x v="9"/>
    <x v="54"/>
    <n v="18"/>
  </r>
  <r>
    <s v="202230-30291"/>
    <s v="30291 Data Driven Decision Making I"/>
    <n v="202230"/>
    <s v="OC3"/>
    <s v="ORGL"/>
    <n v="3321"/>
    <s v="1CW"/>
    <x v="51"/>
    <s v="Innovation and Design"/>
    <s v="Coll of Innovation and Design"/>
    <n v="4.67"/>
    <n v="4.6500000000000004"/>
    <n v="4.72"/>
    <n v="4.68"/>
    <n v="20"/>
    <n v="8"/>
    <n v="40"/>
    <x v="11"/>
    <x v="55"/>
    <n v="12"/>
  </r>
  <r>
    <s v="202230-30293"/>
    <s v="30293 Org Ethics"/>
    <n v="202230"/>
    <s v="OC3"/>
    <s v="ORGL"/>
    <n v="3322"/>
    <s v="0CW"/>
    <x v="52"/>
    <s v="Innovation and Design"/>
    <s v="Coll of Innovation and Design"/>
    <n v="3.8"/>
    <n v="3.64"/>
    <n v="3.85"/>
    <n v="3.76"/>
    <n v="25"/>
    <n v="5"/>
    <n v="20"/>
    <x v="18"/>
    <x v="56"/>
    <n v="20"/>
  </r>
  <r>
    <s v="202230-30294"/>
    <s v="30294 Org Ethics"/>
    <n v="202230"/>
    <s v="OC3"/>
    <s v="ORGL"/>
    <n v="3322"/>
    <s v="1CW"/>
    <x v="53"/>
    <s v="Innovation and Design"/>
    <s v="Coll of Innovation and Design"/>
    <n v="5"/>
    <n v="5"/>
    <n v="5"/>
    <n v="5"/>
    <n v="13"/>
    <n v="1"/>
    <n v="7.69"/>
    <x v="9"/>
    <x v="57"/>
    <n v="12"/>
  </r>
  <r>
    <s v="202230-30296"/>
    <s v="30296 Data Driven Decision Making II"/>
    <n v="202230"/>
    <s v="OC3"/>
    <s v="ORGL"/>
    <n v="3331"/>
    <s v="0CW"/>
    <x v="54"/>
    <s v="Innovation and Design"/>
    <s v="Coll of Innovation and Design"/>
    <n v="4.22"/>
    <n v="4.3600000000000003"/>
    <n v="4.3899999999999997"/>
    <n v="4.3099999999999996"/>
    <n v="25"/>
    <n v="9"/>
    <n v="36"/>
    <x v="2"/>
    <x v="58"/>
    <n v="16"/>
  </r>
  <r>
    <s v="202230-30297"/>
    <s v="30297 Data Driven Decision Making II"/>
    <n v="202230"/>
    <s v="OC3"/>
    <s v="ORGL"/>
    <n v="3331"/>
    <s v="1CW"/>
    <x v="55"/>
    <s v="Innovation and Design"/>
    <s v="Coll of Innovation and Design"/>
    <n v="4.6100000000000003"/>
    <n v="4.4000000000000004"/>
    <n v="4.25"/>
    <n v="4.4400000000000004"/>
    <n v="23"/>
    <n v="3"/>
    <n v="13.04"/>
    <x v="13"/>
    <x v="59"/>
    <n v="20"/>
  </r>
  <r>
    <s v="202230-30298"/>
    <s v="30298 Org Behavior"/>
    <n v="202230"/>
    <s v="OC3"/>
    <s v="ORGL"/>
    <n v="3332"/>
    <s v="0CW"/>
    <x v="56"/>
    <s v="Innovation and Design"/>
    <s v="Coll of Innovation and Design"/>
    <n v="4.93"/>
    <n v="5"/>
    <n v="5"/>
    <n v="4.97"/>
    <n v="25"/>
    <n v="9"/>
    <n v="36"/>
    <x v="6"/>
    <x v="60"/>
    <n v="16"/>
  </r>
  <r>
    <s v="202230-30299"/>
    <s v="30299 Org Behavior"/>
    <n v="202230"/>
    <s v="OC3"/>
    <s v="ORGL"/>
    <n v="3332"/>
    <s v="1CW"/>
    <x v="57"/>
    <s v="Innovation and Design"/>
    <s v="Coll of Innovation and Design"/>
    <n v="4.6100000000000003"/>
    <n v="4.5999999999999996"/>
    <n v="4.67"/>
    <n v="4.62"/>
    <n v="13"/>
    <n v="3"/>
    <n v="23.08"/>
    <x v="16"/>
    <x v="61"/>
    <n v="10"/>
  </r>
  <r>
    <s v="202230-30300"/>
    <s v="30300 Leadership Theory I"/>
    <n v="202230"/>
    <s v="OC3"/>
    <s v="ORGL"/>
    <n v="4341"/>
    <s v="0CW"/>
    <x v="52"/>
    <s v="Innovation and Design"/>
    <s v="Coll of Innovation and Design"/>
    <n v="4.33"/>
    <n v="4.24"/>
    <n v="4.3"/>
    <n v="4.29"/>
    <n v="25"/>
    <n v="5"/>
    <n v="20"/>
    <x v="18"/>
    <x v="62"/>
    <n v="20"/>
  </r>
  <r>
    <s v="202230-30301"/>
    <s v="30301 Leadership Theory I"/>
    <n v="202230"/>
    <s v="OC3"/>
    <s v="ORGL"/>
    <n v="4341"/>
    <s v="1CW"/>
    <x v="58"/>
    <s v="Innovation and Design"/>
    <s v="Coll of Innovation and Design"/>
    <n v="5"/>
    <n v="5"/>
    <n v="5"/>
    <n v="5"/>
    <n v="8"/>
    <n v="4"/>
    <n v="50"/>
    <x v="16"/>
    <x v="63"/>
    <n v="4"/>
  </r>
  <r>
    <s v="202230-30302"/>
    <s v="30302 Leadership Theory II"/>
    <n v="202230"/>
    <s v="OC3"/>
    <s v="ORGL"/>
    <n v="4342"/>
    <s v="0CW"/>
    <x v="59"/>
    <s v="Innovation and Design"/>
    <s v="Coll of Innovation and Design"/>
    <n v="4.68"/>
    <n v="4.75"/>
    <n v="4.72"/>
    <n v="4.72"/>
    <n v="25"/>
    <n v="8"/>
    <n v="32"/>
    <x v="3"/>
    <x v="64"/>
    <n v="17"/>
  </r>
  <r>
    <s v="202230-30303"/>
    <s v="30303 Leadership Theory II"/>
    <n v="202230"/>
    <s v="OC3"/>
    <s v="ORGL"/>
    <n v="4342"/>
    <s v="1CW"/>
    <x v="60"/>
    <s v="Innovation and Design"/>
    <s v="Coll of Innovation and Design"/>
    <n v="4.5"/>
    <n v="4.5"/>
    <n v="4.5"/>
    <n v="4.5"/>
    <n v="9"/>
    <n v="4"/>
    <n v="44.44"/>
    <x v="14"/>
    <x v="65"/>
    <n v="5"/>
  </r>
  <r>
    <s v="202230-30304"/>
    <s v="30304 Leading Change"/>
    <n v="202230"/>
    <s v="OC3"/>
    <s v="ORGL"/>
    <n v="4343"/>
    <s v="0CW"/>
    <x v="61"/>
    <s v="Innovation and Design"/>
    <s v="Coll of Innovation and Design"/>
    <n v="4.3499999999999996"/>
    <n v="4.32"/>
    <n v="4.28"/>
    <n v="4.32"/>
    <n v="25"/>
    <n v="10"/>
    <n v="40"/>
    <x v="11"/>
    <x v="66"/>
    <n v="15"/>
  </r>
  <r>
    <s v="202230-30305"/>
    <s v="30305 Leading Change"/>
    <n v="202230"/>
    <s v="OC3"/>
    <s v="ORGL"/>
    <n v="4343"/>
    <s v="1CW"/>
    <x v="62"/>
    <s v="Innovation and Design"/>
    <s v="Coll of Innovation and Design"/>
    <m/>
    <m/>
    <m/>
    <m/>
    <n v="13"/>
    <n v="0"/>
    <n v="0"/>
    <x v="4"/>
    <x v="67"/>
    <n v="13"/>
  </r>
  <r>
    <s v="202230-30306"/>
    <s v="30306 Capstone I"/>
    <n v="202230"/>
    <s v="OC3"/>
    <s v="ORGL"/>
    <n v="4352"/>
    <s v="0CW"/>
    <x v="63"/>
    <s v="Innovation and Design"/>
    <s v="Coll of Innovation and Design"/>
    <n v="4.88"/>
    <n v="4.88"/>
    <n v="4.88"/>
    <n v="4.88"/>
    <n v="25"/>
    <n v="8"/>
    <n v="32"/>
    <x v="2"/>
    <x v="68"/>
    <n v="17"/>
  </r>
  <r>
    <s v="202230-30307"/>
    <s v="30307 Capstone I"/>
    <n v="202230"/>
    <s v="OC3"/>
    <s v="ORGL"/>
    <n v="4352"/>
    <s v="1CW"/>
    <x v="64"/>
    <s v="Innovation and Design"/>
    <s v="Coll of Innovation and Design"/>
    <n v="2.17"/>
    <n v="3.1"/>
    <n v="3"/>
    <n v="2.7"/>
    <n v="4"/>
    <n v="2"/>
    <n v="50"/>
    <x v="15"/>
    <x v="69"/>
    <n v="2"/>
  </r>
  <r>
    <s v="202230-30308"/>
    <s v="30308 Capstone II"/>
    <n v="202230"/>
    <s v="OC3"/>
    <s v="ORGL"/>
    <n v="4361"/>
    <s v="0CW"/>
    <x v="65"/>
    <s v="Innovation and Design"/>
    <s v="Coll of Innovation and Design"/>
    <n v="4.78"/>
    <n v="4.78"/>
    <n v="4.78"/>
    <n v="4.78"/>
    <n v="25"/>
    <n v="9"/>
    <n v="36"/>
    <x v="11"/>
    <x v="70"/>
    <n v="16"/>
  </r>
  <r>
    <s v="202230-30310"/>
    <s v="30310 GLB/Art Appreciation"/>
    <n v="202230"/>
    <s v="OC3"/>
    <s v="ART"/>
    <n v="1301"/>
    <s v="0CW"/>
    <x v="66"/>
    <s v="Humanities, Social Sci &amp; Arts"/>
    <s v="Art"/>
    <n v="4.6500000000000004"/>
    <n v="4.5999999999999996"/>
    <n v="4.47"/>
    <n v="4.59"/>
    <n v="16"/>
    <n v="8"/>
    <n v="50"/>
    <x v="3"/>
    <x v="71"/>
    <n v="8"/>
  </r>
  <r>
    <s v="202230-30311"/>
    <s v="30311 Natural Disasters"/>
    <n v="202230"/>
    <s v="OC3"/>
    <s v="ENVS"/>
    <n v="103"/>
    <s v="0CW"/>
    <x v="67"/>
    <s v="Science &amp; Engineering"/>
    <s v="Biological &amp; Environmental Sci"/>
    <n v="4.47"/>
    <n v="4.7"/>
    <n v="4.5"/>
    <n v="4.55"/>
    <n v="25"/>
    <n v="10"/>
    <n v="40"/>
    <x v="3"/>
    <x v="72"/>
    <n v="15"/>
  </r>
  <r>
    <s v="202230-30356"/>
    <s v="30356 Health Policy and Advocacy"/>
    <n v="202230"/>
    <s v="OC3"/>
    <s v="HSCB"/>
    <n v="440"/>
    <s v="0CW"/>
    <x v="68"/>
    <s v="Innovation and Design"/>
    <s v="Coll of Innovation and Design"/>
    <n v="4.92"/>
    <n v="5"/>
    <n v="5"/>
    <n v="4.97"/>
    <n v="6"/>
    <n v="4"/>
    <n v="66.67"/>
    <x v="5"/>
    <x v="73"/>
    <n v="2"/>
  </r>
  <r>
    <s v="202230-30359"/>
    <s v="30359 Inter-professional Comm"/>
    <n v="202230"/>
    <s v="OC3"/>
    <s v="HSCB"/>
    <n v="301"/>
    <s v="0CW"/>
    <x v="68"/>
    <s v="Innovation and Design"/>
    <s v="Coll of Innovation and Design"/>
    <n v="4.2"/>
    <n v="4.2"/>
    <n v="4.2"/>
    <n v="4.2"/>
    <n v="8"/>
    <n v="5"/>
    <n v="62.5"/>
    <x v="5"/>
    <x v="74"/>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8C16762-6B53-440A-A137-873907388882}" name="PivotTable3" cacheId="8" dataOnRows="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5">
  <location ref="I21:J23" firstHeaderRow="1" firstDataRow="1" firstDataCol="1"/>
  <pivotFields count="22">
    <pivotField showAll="0"/>
    <pivotField showAll="0"/>
    <pivotField showAll="0"/>
    <pivotField showAll="0"/>
    <pivotField showAll="0"/>
    <pivotField showAll="0"/>
    <pivotField showAll="0"/>
    <pivotField showAll="0">
      <items count="70">
        <item x="22"/>
        <item x="61"/>
        <item x="51"/>
        <item x="23"/>
        <item x="65"/>
        <item x="38"/>
        <item x="48"/>
        <item x="30"/>
        <item x="57"/>
        <item x="58"/>
        <item x="40"/>
        <item x="42"/>
        <item x="13"/>
        <item x="19"/>
        <item x="68"/>
        <item x="10"/>
        <item x="52"/>
        <item x="27"/>
        <item x="64"/>
        <item x="15"/>
        <item x="21"/>
        <item x="17"/>
        <item x="0"/>
        <item x="1"/>
        <item x="8"/>
        <item x="7"/>
        <item x="12"/>
        <item x="41"/>
        <item x="2"/>
        <item x="37"/>
        <item x="49"/>
        <item x="11"/>
        <item x="66"/>
        <item x="67"/>
        <item x="36"/>
        <item x="31"/>
        <item x="33"/>
        <item x="6"/>
        <item x="59"/>
        <item x="28"/>
        <item x="56"/>
        <item x="43"/>
        <item x="14"/>
        <item x="46"/>
        <item x="63"/>
        <item x="4"/>
        <item x="54"/>
        <item x="35"/>
        <item x="16"/>
        <item x="39"/>
        <item x="29"/>
        <item x="24"/>
        <item x="44"/>
        <item x="60"/>
        <item x="26"/>
        <item x="34"/>
        <item x="9"/>
        <item x="62"/>
        <item x="32"/>
        <item x="50"/>
        <item x="20"/>
        <item x="53"/>
        <item x="47"/>
        <item x="5"/>
        <item x="3"/>
        <item x="45"/>
        <item x="55"/>
        <item x="25"/>
        <item x="18"/>
        <item t="default"/>
      </items>
    </pivotField>
    <pivotField showAll="0"/>
    <pivotField showAll="0"/>
    <pivotField showAll="0"/>
    <pivotField showAll="0"/>
    <pivotField showAll="0"/>
    <pivotField showAll="0"/>
    <pivotField showAll="0"/>
    <pivotField showAll="0"/>
    <pivotField showAll="0"/>
    <pivotField showAll="0">
      <items count="20">
        <item x="11"/>
        <item x="17"/>
        <item x="16"/>
        <item x="5"/>
        <item x="18"/>
        <item x="15"/>
        <item x="7"/>
        <item x="10"/>
        <item x="0"/>
        <item x="3"/>
        <item x="6"/>
        <item x="2"/>
        <item x="12"/>
        <item x="14"/>
        <item x="4"/>
        <item x="9"/>
        <item x="1"/>
        <item x="13"/>
        <item x="8"/>
        <item t="default"/>
      </items>
    </pivotField>
    <pivotField showAll="0">
      <items count="7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RespRate" fld="20" baseField="0" baseItem="0"/>
    <dataField name="Sum of OverallNonRespRate" fld="21" baseField="0" baseItem="0"/>
  </dataFields>
  <formats count="15">
    <format dxfId="522">
      <pivotArea type="all" dataOnly="0" outline="0" fieldPosition="0"/>
    </format>
    <format dxfId="521">
      <pivotArea outline="0" collapsedLevelsAreSubtotals="1" fieldPosition="0"/>
    </format>
    <format dxfId="520">
      <pivotArea field="-2" type="button" dataOnly="0" labelOnly="1" outline="0" axis="axisRow" fieldPosition="0"/>
    </format>
    <format dxfId="519">
      <pivotArea dataOnly="0" labelOnly="1" outline="0" fieldPosition="0">
        <references count="1">
          <reference field="4294967294" count="2">
            <x v="0"/>
            <x v="1"/>
          </reference>
        </references>
      </pivotArea>
    </format>
    <format dxfId="518">
      <pivotArea dataOnly="0" labelOnly="1" grandCol="1" outline="0" axis="axisCol" fieldPosition="0"/>
    </format>
    <format dxfId="517">
      <pivotArea type="all" dataOnly="0" outline="0" fieldPosition="0"/>
    </format>
    <format dxfId="516">
      <pivotArea outline="0" collapsedLevelsAreSubtotals="1" fieldPosition="0"/>
    </format>
    <format dxfId="515">
      <pivotArea field="-2" type="button" dataOnly="0" labelOnly="1" outline="0" axis="axisRow" fieldPosition="0"/>
    </format>
    <format dxfId="514">
      <pivotArea dataOnly="0" labelOnly="1" outline="0" fieldPosition="0">
        <references count="1">
          <reference field="4294967294" count="2">
            <x v="0"/>
            <x v="1"/>
          </reference>
        </references>
      </pivotArea>
    </format>
    <format dxfId="513">
      <pivotArea dataOnly="0" labelOnly="1" grandCol="1" outline="0" axis="axisCol" fieldPosition="0"/>
    </format>
    <format dxfId="512">
      <pivotArea type="all" dataOnly="0" outline="0" fieldPosition="0"/>
    </format>
    <format dxfId="511">
      <pivotArea outline="0" collapsedLevelsAreSubtotals="1" fieldPosition="0"/>
    </format>
    <format dxfId="510">
      <pivotArea field="-2" type="button" dataOnly="0" labelOnly="1" outline="0" axis="axisRow" fieldPosition="0"/>
    </format>
    <format dxfId="509">
      <pivotArea dataOnly="0" labelOnly="1" outline="0" fieldPosition="0">
        <references count="1">
          <reference field="4294967294" count="2">
            <x v="0"/>
            <x v="1"/>
          </reference>
        </references>
      </pivotArea>
    </format>
    <format dxfId="508">
      <pivotArea dataOnly="0" labelOnly="1" grandCol="1" outline="0" axis="axisCol" fieldPosition="0"/>
    </format>
  </formats>
  <chartFormats count="1">
    <chartFormat chart="4"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8580ACF-040A-456F-B43E-E7B74EA4DCC6}" name="PivotTable2" cacheId="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
  <location ref="H3:K4" firstHeaderRow="0" firstDataRow="1" firstDataCol="0"/>
  <pivotFields count="22">
    <pivotField showAll="0"/>
    <pivotField showAll="0"/>
    <pivotField showAll="0"/>
    <pivotField showAll="0"/>
    <pivotField showAll="0"/>
    <pivotField showAll="0"/>
    <pivotField showAll="0"/>
    <pivotField showAll="0">
      <items count="70">
        <item x="22"/>
        <item x="61"/>
        <item x="51"/>
        <item x="23"/>
        <item x="65"/>
        <item x="38"/>
        <item x="48"/>
        <item x="30"/>
        <item x="57"/>
        <item x="58"/>
        <item x="40"/>
        <item x="42"/>
        <item x="13"/>
        <item x="19"/>
        <item x="68"/>
        <item x="10"/>
        <item x="52"/>
        <item x="27"/>
        <item x="64"/>
        <item x="15"/>
        <item x="21"/>
        <item x="17"/>
        <item x="0"/>
        <item x="1"/>
        <item x="8"/>
        <item x="7"/>
        <item x="12"/>
        <item x="41"/>
        <item x="2"/>
        <item x="37"/>
        <item x="49"/>
        <item x="11"/>
        <item x="66"/>
        <item x="67"/>
        <item x="36"/>
        <item x="31"/>
        <item x="33"/>
        <item x="6"/>
        <item x="59"/>
        <item x="28"/>
        <item x="56"/>
        <item x="43"/>
        <item x="14"/>
        <item x="46"/>
        <item x="63"/>
        <item x="4"/>
        <item x="54"/>
        <item x="35"/>
        <item x="16"/>
        <item x="39"/>
        <item x="29"/>
        <item x="24"/>
        <item x="44"/>
        <item x="60"/>
        <item x="26"/>
        <item x="34"/>
        <item x="9"/>
        <item x="62"/>
        <item x="32"/>
        <item x="50"/>
        <item x="20"/>
        <item x="53"/>
        <item x="47"/>
        <item x="5"/>
        <item x="3"/>
        <item x="45"/>
        <item x="55"/>
        <item x="25"/>
        <item x="18"/>
        <item t="default"/>
      </items>
    </pivotField>
    <pivotField showAll="0"/>
    <pivotField showAll="0"/>
    <pivotField dataField="1" showAll="0"/>
    <pivotField dataField="1" showAll="0"/>
    <pivotField dataField="1" showAll="0"/>
    <pivotField dataField="1" showAll="0"/>
    <pivotField showAll="0"/>
    <pivotField showAll="0"/>
    <pivotField showAll="0"/>
    <pivotField showAll="0">
      <items count="20">
        <item x="11"/>
        <item x="17"/>
        <item x="16"/>
        <item x="5"/>
        <item x="18"/>
        <item x="15"/>
        <item x="7"/>
        <item x="10"/>
        <item x="0"/>
        <item x="3"/>
        <item x="6"/>
        <item x="2"/>
        <item x="12"/>
        <item x="14"/>
        <item x="4"/>
        <item x="9"/>
        <item x="1"/>
        <item x="13"/>
        <item x="8"/>
        <item t="default"/>
      </items>
    </pivotField>
    <pivotField showAll="0">
      <items count="7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dataField name="Average of Course Score" fld="11" subtotal="average" baseField="0" baseItem="1"/>
    <dataField name="Average of QEP Score" fld="12" subtotal="average" baseField="0" baseItem="1"/>
    <dataField name="Average of Total Score" fld="13" subtotal="average" baseField="0" baseItem="1"/>
  </dataFields>
  <formats count="5">
    <format dxfId="527">
      <pivotArea type="all" dataOnly="0" outline="0" fieldPosition="0"/>
    </format>
    <format dxfId="526">
      <pivotArea outline="0" collapsedLevelsAreSubtotals="1" fieldPosition="0"/>
    </format>
    <format dxfId="525">
      <pivotArea dataOnly="0" labelOnly="1" outline="0" fieldPosition="0">
        <references count="1">
          <reference field="4294967294" count="4">
            <x v="0"/>
            <x v="1"/>
            <x v="2"/>
            <x v="3"/>
          </reference>
        </references>
      </pivotArea>
    </format>
    <format dxfId="524">
      <pivotArea dataOnly="0" outline="0" fieldPosition="0">
        <references count="1">
          <reference field="4294967294" count="4">
            <x v="0"/>
            <x v="1"/>
            <x v="2"/>
            <x v="3"/>
          </reference>
        </references>
      </pivotArea>
    </format>
    <format dxfId="523">
      <pivotArea dataOnly="0" outline="0" fieldPosition="0">
        <references count="1">
          <reference field="4294967294" count="4">
            <x v="0"/>
            <x v="1"/>
            <x v="2"/>
            <x v="3"/>
          </reference>
        </references>
      </pivotArea>
    </format>
  </formats>
  <chartFormats count="4">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B7A2906-15C3-450B-953D-A5A93AB727C1}" name="PivotTable1" cacheId="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F73" firstHeaderRow="0" firstDataRow="1" firstDataCol="1"/>
  <pivotFields count="22">
    <pivotField showAll="0"/>
    <pivotField showAll="0"/>
    <pivotField showAll="0"/>
    <pivotField showAll="0"/>
    <pivotField showAll="0"/>
    <pivotField showAll="0"/>
    <pivotField showAll="0"/>
    <pivotField axis="axisRow" showAll="0">
      <items count="70">
        <item x="22"/>
        <item x="61"/>
        <item x="51"/>
        <item x="23"/>
        <item x="65"/>
        <item x="38"/>
        <item x="48"/>
        <item x="30"/>
        <item x="57"/>
        <item x="58"/>
        <item x="40"/>
        <item x="42"/>
        <item x="13"/>
        <item x="19"/>
        <item x="68"/>
        <item x="10"/>
        <item x="52"/>
        <item x="27"/>
        <item x="64"/>
        <item x="15"/>
        <item x="21"/>
        <item x="17"/>
        <item x="0"/>
        <item x="1"/>
        <item x="8"/>
        <item x="7"/>
        <item x="12"/>
        <item x="41"/>
        <item x="2"/>
        <item x="37"/>
        <item x="49"/>
        <item x="11"/>
        <item x="66"/>
        <item x="67"/>
        <item x="36"/>
        <item x="31"/>
        <item x="33"/>
        <item x="6"/>
        <item x="59"/>
        <item x="28"/>
        <item x="56"/>
        <item x="43"/>
        <item x="14"/>
        <item x="46"/>
        <item x="63"/>
        <item x="4"/>
        <item x="54"/>
        <item x="35"/>
        <item x="16"/>
        <item x="39"/>
        <item x="29"/>
        <item x="24"/>
        <item x="44"/>
        <item x="60"/>
        <item x="26"/>
        <item x="34"/>
        <item x="9"/>
        <item x="62"/>
        <item x="32"/>
        <item x="50"/>
        <item x="20"/>
        <item x="53"/>
        <item x="47"/>
        <item x="5"/>
        <item x="3"/>
        <item x="45"/>
        <item x="55"/>
        <item x="25"/>
        <item x="18"/>
        <item t="default"/>
      </items>
    </pivotField>
    <pivotField showAll="0"/>
    <pivotField showAll="0"/>
    <pivotField showAll="0"/>
    <pivotField showAll="0"/>
    <pivotField showAll="0"/>
    <pivotField showAll="0"/>
    <pivotField dataField="1" showAll="0"/>
    <pivotField dataField="1" showAll="0"/>
    <pivotField showAll="0"/>
    <pivotField showAll="0">
      <items count="20">
        <item x="11"/>
        <item x="17"/>
        <item x="16"/>
        <item x="5"/>
        <item x="18"/>
        <item x="15"/>
        <item x="7"/>
        <item x="10"/>
        <item x="0"/>
        <item x="3"/>
        <item x="6"/>
        <item x="2"/>
        <item x="12"/>
        <item x="14"/>
        <item x="4"/>
        <item x="9"/>
        <item x="1"/>
        <item x="13"/>
        <item x="8"/>
        <item t="default"/>
      </items>
    </pivotField>
    <pivotField showAll="0">
      <items count="7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t="default"/>
      </items>
    </pivotField>
    <pivotField dataField="1" showAll="0"/>
    <pivotField dataField="1" dragToRow="0" dragToCol="0" dragToPage="0" showAll="0" defaultSubtotal="0"/>
    <pivotField dataField="1" dragToRow="0" dragToCol="0" dragToPage="0" showAll="0" defaultSubtotal="0"/>
  </pivotFields>
  <rowFields count="1">
    <field x="7"/>
  </rowFields>
  <rowItems count="7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t="grand">
      <x/>
    </i>
  </rowItems>
  <colFields count="1">
    <field x="-2"/>
  </colFields>
  <colItems count="5">
    <i>
      <x/>
    </i>
    <i i="1">
      <x v="1"/>
    </i>
    <i i="2">
      <x v="2"/>
    </i>
    <i i="3">
      <x v="3"/>
    </i>
    <i i="4">
      <x v="4"/>
    </i>
  </colItems>
  <dataFields count="5">
    <dataField name="Sum of Invited" fld="14" baseField="0" baseItem="0"/>
    <dataField name="Sum of RespondentCount" fld="15" baseField="0" baseItem="0"/>
    <dataField name="Sum of Not Responded" fld="19" baseField="0" baseItem="0"/>
    <dataField name="Sum of OverallRespRate" fld="20" baseField="0" baseItem="0"/>
    <dataField name="Sum of OverallNonRespRate" fld="21" baseField="0" baseItem="0"/>
  </dataFields>
  <formats count="2">
    <format dxfId="530">
      <pivotArea dataOnly="0" outline="0" fieldPosition="0">
        <references count="1">
          <reference field="4294967294" count="1">
            <x v="3"/>
          </reference>
        </references>
      </pivotArea>
    </format>
    <format dxfId="528">
      <pivotArea dataOnly="0" outline="0" fieldPosition="0">
        <references count="1">
          <reference field="4294967294"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achers___Full_Name" xr10:uid="{188D786A-F909-4AD0-88BD-D9F41E9319E7}" sourceName="Teachers - Full Name">
  <pivotTables>
    <pivotTable tabId="2" name="PivotTable1"/>
    <pivotTable tabId="2" name="PivotTable2"/>
    <pivotTable tabId="2" name="PivotTable3"/>
  </pivotTables>
  <data>
    <tabular pivotCacheId="1238857292">
      <items count="69">
        <i x="22" s="1"/>
        <i x="61" s="1"/>
        <i x="51" s="1"/>
        <i x="23" s="1"/>
        <i x="65" s="1"/>
        <i x="38" s="1"/>
        <i x="48" s="1"/>
        <i x="30" s="1"/>
        <i x="57" s="1"/>
        <i x="58" s="1"/>
        <i x="40" s="1"/>
        <i x="42" s="1"/>
        <i x="13" s="1"/>
        <i x="19" s="1"/>
        <i x="68" s="1"/>
        <i x="10" s="1"/>
        <i x="52" s="1"/>
        <i x="27" s="1"/>
        <i x="64" s="1"/>
        <i x="15" s="1"/>
        <i x="21" s="1"/>
        <i x="17" s="1"/>
        <i x="0" s="1"/>
        <i x="1" s="1"/>
        <i x="8" s="1"/>
        <i x="7" s="1"/>
        <i x="12" s="1"/>
        <i x="41" s="1"/>
        <i x="2" s="1"/>
        <i x="37" s="1"/>
        <i x="49" s="1"/>
        <i x="11" s="1"/>
        <i x="66" s="1"/>
        <i x="67" s="1"/>
        <i x="36" s="1"/>
        <i x="31" s="1"/>
        <i x="33" s="1"/>
        <i x="6" s="1"/>
        <i x="59" s="1"/>
        <i x="28" s="1"/>
        <i x="56" s="1"/>
        <i x="43" s="1"/>
        <i x="14" s="1"/>
        <i x="46" s="1"/>
        <i x="63" s="1"/>
        <i x="4" s="1"/>
        <i x="54" s="1"/>
        <i x="35" s="1"/>
        <i x="16" s="1"/>
        <i x="39" s="1"/>
        <i x="29" s="1"/>
        <i x="24" s="1"/>
        <i x="44" s="1"/>
        <i x="60" s="1"/>
        <i x="26" s="1"/>
        <i x="34" s="1"/>
        <i x="9" s="1"/>
        <i x="62" s="1"/>
        <i x="32" s="1"/>
        <i x="50" s="1"/>
        <i x="20" s="1"/>
        <i x="53" s="1"/>
        <i x="47" s="1"/>
        <i x="5" s="1"/>
        <i x="3" s="1"/>
        <i x="45" s="1"/>
        <i x="55" s="1"/>
        <i x="25" s="1"/>
        <i x="1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1st_Initial" xr10:uid="{3899E8E4-38A7-40F1-BC49-87D21D247308}" sourceName="1st Initial">
  <pivotTables>
    <pivotTable tabId="2" name="PivotTable1"/>
    <pivotTable tabId="2" name="PivotTable2"/>
    <pivotTable tabId="2" name="PivotTable3"/>
  </pivotTables>
  <data>
    <tabular pivotCacheId="1238857292">
      <items count="19">
        <i x="11" s="1"/>
        <i x="17" s="1"/>
        <i x="16" s="1"/>
        <i x="5" s="1"/>
        <i x="18" s="1"/>
        <i x="15" s="1"/>
        <i x="7" s="1"/>
        <i x="10" s="1"/>
        <i x="0" s="1"/>
        <i x="3" s="1"/>
        <i x="6" s="1"/>
        <i x="2" s="1"/>
        <i x="12" s="1"/>
        <i x="14" s="1"/>
        <i x="4" s="1"/>
        <i x="9" s="1"/>
        <i x="1" s="1"/>
        <i x="13" s="1"/>
        <i x="8"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RN" xr10:uid="{EC3789CF-0C5B-49F3-B21F-164ACEFE2BBF}" sourceName="CRN">
  <pivotTables>
    <pivotTable tabId="2" name="PivotTable1"/>
    <pivotTable tabId="2" name="PivotTable2"/>
    <pivotTable tabId="2" name="PivotTable3"/>
  </pivotTables>
  <data>
    <tabular pivotCacheId="1238857292">
      <items count="75">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eachers - Full Name" xr10:uid="{AB395B61-461D-4B3C-82AE-298C1A7BF43F}" cache="Slicer_Teachers___Full_Name" caption="Teachers - Full Name" startItem="6" rowHeight="241300"/>
  <slicer name="1st Initial" xr10:uid="{080BEFDC-AE3F-4C13-AF14-B18C7600E533}" cache="Slicer_1st_Initial" caption="1st Initial" rowHeight="241300"/>
  <slicer name="CRN" xr10:uid="{4CAB9787-C0CD-4A42-97A8-19E42B4731D7}" cache="Slicer_CRN" caption="CRN"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8429A0-87D7-4105-958F-5CA990CACA6C}" name="Table1" displayName="Table1" ref="A1:T76" totalsRowShown="0">
  <autoFilter ref="A1:T76" xr:uid="{F18429A0-87D7-4105-958F-5CA990CACA6C}"/>
  <tableColumns count="20">
    <tableColumn id="1" xr3:uid="{A80DBE22-AF95-49B0-9776-06EFF9B98C74}" name="Primary Subject ID"/>
    <tableColumn id="2" xr3:uid="{2EEA10D9-72B6-4181-9BF5-FE9CF214941E}" name="Course Name"/>
    <tableColumn id="3" xr3:uid="{7D2728CD-B7E4-427B-B52B-CB481B799218}" name="Term"/>
    <tableColumn id="4" xr3:uid="{AB532CBF-4C09-4F39-A7A4-A879185DB274}" name="Part of Term"/>
    <tableColumn id="5" xr3:uid="{0A90FC2D-5EAA-4B5D-879C-5BA3ADE1AAE5}" name="Courses - COURSE_CODE"/>
    <tableColumn id="6" xr3:uid="{25903CA3-B700-4865-9A7B-0A3025E9969F}" name="Courses - COURSE_NUMBER"/>
    <tableColumn id="7" xr3:uid="{478EF04E-56E1-4BE0-9BCE-FEB73F173239}" name="Courses - CLASS_NUMBER"/>
    <tableColumn id="8" xr3:uid="{40453603-237F-4ADB-857B-088353631906}" name="Teachers - Full Name"/>
    <tableColumn id="9" xr3:uid="{1309E98B-AE79-49BC-996B-6B23E47301DD}" name="School"/>
    <tableColumn id="10" xr3:uid="{CEDF8868-FCC0-4725-B54F-3A7C66EDE0DA}" name="Department"/>
    <tableColumn id="11" xr3:uid="{35ACB28A-746C-4E00-9469-12D4EA97F6CF}" name="Instructor Score"/>
    <tableColumn id="12" xr3:uid="{41FE6146-610C-4FF0-B255-6A5EC5440F09}" name="Course Score"/>
    <tableColumn id="13" xr3:uid="{F52D0D13-B5D6-4EEA-8E26-23BBA3615A17}" name="QEP Score"/>
    <tableColumn id="14" xr3:uid="{C0079439-5B58-44E8-A144-2FA61BDCCABC}" name="Total Score"/>
    <tableColumn id="15" xr3:uid="{53753F33-D932-4637-A310-7892A7D2FE4D}" name="Invited"/>
    <tableColumn id="16" xr3:uid="{35B5835F-3185-47DB-B1F6-4D105ECD923D}" name="RespondentCount"/>
    <tableColumn id="17" xr3:uid="{A8498EF7-57B7-4DAF-AF5F-0D7E8408B05E}" name="Response Rate"/>
    <tableColumn id="18" xr3:uid="{026D4A2A-6265-4A61-8375-8C0DB2732952}" name="1st Initial">
      <calculatedColumnFormula>LEFT(H2, 1)</calculatedColumnFormula>
    </tableColumn>
    <tableColumn id="19" xr3:uid="{71270F59-F001-4989-A226-A064570C3FE0}" name="CRN">
      <calculatedColumnFormula>LEFT(B2, 5)</calculatedColumnFormula>
    </tableColumn>
    <tableColumn id="20" xr3:uid="{83F76A84-9E9A-4845-8933-DC918A4E6A84}"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CEDD8-B4FB-4E9B-906E-EFA2D905C14A}">
  <dimension ref="A3:K73"/>
  <sheetViews>
    <sheetView tabSelected="1" topLeftCell="E1" workbookViewId="0">
      <selection activeCell="O12" sqref="O12"/>
    </sheetView>
  </sheetViews>
  <sheetFormatPr defaultRowHeight="15" x14ac:dyDescent="0.25"/>
  <cols>
    <col min="1" max="1" width="21" bestFit="1" customWidth="1"/>
    <col min="2" max="2" width="14" bestFit="1" customWidth="1"/>
    <col min="3" max="3" width="24" bestFit="1" customWidth="1"/>
    <col min="4" max="4" width="21.7109375" bestFit="1" customWidth="1"/>
    <col min="5" max="5" width="22.7109375" bestFit="1" customWidth="1"/>
    <col min="6" max="6" width="26.5703125" bestFit="1" customWidth="1"/>
    <col min="8" max="8" width="25.28515625" bestFit="1" customWidth="1"/>
    <col min="9" max="9" width="26.5703125" bestFit="1" customWidth="1"/>
    <col min="10" max="10" width="3" bestFit="1" customWidth="1"/>
    <col min="11" max="11" width="21" bestFit="1" customWidth="1"/>
  </cols>
  <sheetData>
    <row r="3" spans="1:11" x14ac:dyDescent="0.25">
      <c r="A3" s="1" t="s">
        <v>271</v>
      </c>
      <c r="B3" t="s">
        <v>273</v>
      </c>
      <c r="C3" t="s">
        <v>274</v>
      </c>
      <c r="D3" t="s">
        <v>275</v>
      </c>
      <c r="E3" s="4" t="s">
        <v>276</v>
      </c>
      <c r="F3" s="4" t="s">
        <v>277</v>
      </c>
      <c r="H3" s="5" t="s">
        <v>278</v>
      </c>
      <c r="I3" s="5" t="s">
        <v>279</v>
      </c>
      <c r="J3" s="5" t="s">
        <v>280</v>
      </c>
      <c r="K3" s="5" t="s">
        <v>281</v>
      </c>
    </row>
    <row r="4" spans="1:11" x14ac:dyDescent="0.25">
      <c r="A4" s="2" t="s">
        <v>103</v>
      </c>
      <c r="B4" s="3">
        <v>7</v>
      </c>
      <c r="C4" s="3">
        <v>2</v>
      </c>
      <c r="D4" s="3">
        <v>5</v>
      </c>
      <c r="E4" s="4">
        <v>28.571428571428569</v>
      </c>
      <c r="F4" s="4">
        <v>71.428571428571431</v>
      </c>
      <c r="H4" s="5">
        <v>4.5986486486486484</v>
      </c>
      <c r="I4" s="5">
        <v>4.6306756756756746</v>
      </c>
      <c r="J4" s="5">
        <v>4.5908108108108108</v>
      </c>
      <c r="K4" s="5">
        <v>4.6066216216216214</v>
      </c>
    </row>
    <row r="5" spans="1:11" x14ac:dyDescent="0.25">
      <c r="A5" s="2" t="s">
        <v>240</v>
      </c>
      <c r="B5" s="3">
        <v>25</v>
      </c>
      <c r="C5" s="3">
        <v>10</v>
      </c>
      <c r="D5" s="3">
        <v>15</v>
      </c>
      <c r="E5" s="4">
        <v>40</v>
      </c>
      <c r="F5" s="4">
        <v>60</v>
      </c>
    </row>
    <row r="6" spans="1:11" x14ac:dyDescent="0.25">
      <c r="A6" s="2" t="s">
        <v>208</v>
      </c>
      <c r="B6" s="3">
        <v>20</v>
      </c>
      <c r="C6" s="3">
        <v>8</v>
      </c>
      <c r="D6" s="3">
        <v>12</v>
      </c>
      <c r="E6" s="4">
        <v>40</v>
      </c>
      <c r="F6" s="4">
        <v>60</v>
      </c>
    </row>
    <row r="7" spans="1:11" x14ac:dyDescent="0.25">
      <c r="A7" s="2" t="s">
        <v>106</v>
      </c>
      <c r="B7" s="3">
        <v>28</v>
      </c>
      <c r="C7" s="3">
        <v>12</v>
      </c>
      <c r="D7" s="3">
        <v>16</v>
      </c>
      <c r="E7" s="4">
        <v>42.857142857142854</v>
      </c>
      <c r="F7" s="4">
        <v>57.142857142857146</v>
      </c>
    </row>
    <row r="8" spans="1:11" x14ac:dyDescent="0.25">
      <c r="A8" s="2" t="s">
        <v>252</v>
      </c>
      <c r="B8" s="3">
        <v>25</v>
      </c>
      <c r="C8" s="3">
        <v>9</v>
      </c>
      <c r="D8" s="3">
        <v>16</v>
      </c>
      <c r="E8" s="4">
        <v>36</v>
      </c>
      <c r="F8" s="4">
        <v>64</v>
      </c>
    </row>
    <row r="9" spans="1:11" x14ac:dyDescent="0.25">
      <c r="A9" s="2" t="s">
        <v>167</v>
      </c>
      <c r="B9" s="3">
        <v>36</v>
      </c>
      <c r="C9" s="3">
        <v>16</v>
      </c>
      <c r="D9" s="3">
        <v>20</v>
      </c>
      <c r="E9" s="4">
        <v>44.444444444444443</v>
      </c>
      <c r="F9" s="4">
        <v>55.555555555555557</v>
      </c>
    </row>
    <row r="10" spans="1:11" x14ac:dyDescent="0.25">
      <c r="A10" s="2" t="s">
        <v>199</v>
      </c>
      <c r="B10" s="3">
        <v>25</v>
      </c>
      <c r="C10" s="3">
        <v>10</v>
      </c>
      <c r="D10" s="3">
        <v>15</v>
      </c>
      <c r="E10" s="4">
        <v>40</v>
      </c>
      <c r="F10" s="4">
        <v>60</v>
      </c>
    </row>
    <row r="11" spans="1:11" x14ac:dyDescent="0.25">
      <c r="A11" s="2" t="s">
        <v>133</v>
      </c>
      <c r="B11" s="3">
        <v>4</v>
      </c>
      <c r="C11" s="3">
        <v>1</v>
      </c>
      <c r="D11" s="3">
        <v>3</v>
      </c>
      <c r="E11" s="4">
        <v>25</v>
      </c>
      <c r="F11" s="4">
        <v>75</v>
      </c>
    </row>
    <row r="12" spans="1:11" x14ac:dyDescent="0.25">
      <c r="A12" s="2" t="s">
        <v>226</v>
      </c>
      <c r="B12" s="3">
        <v>13</v>
      </c>
      <c r="C12" s="3">
        <v>3</v>
      </c>
      <c r="D12" s="3">
        <v>10</v>
      </c>
      <c r="E12" s="4">
        <v>23.076923076923077</v>
      </c>
      <c r="F12" s="4">
        <v>76.92307692307692</v>
      </c>
    </row>
    <row r="13" spans="1:11" x14ac:dyDescent="0.25">
      <c r="A13" s="2" t="s">
        <v>231</v>
      </c>
      <c r="B13" s="3">
        <v>8</v>
      </c>
      <c r="C13" s="3">
        <v>4</v>
      </c>
      <c r="D13" s="3">
        <v>4</v>
      </c>
      <c r="E13" s="4">
        <v>50</v>
      </c>
      <c r="F13" s="4">
        <v>50</v>
      </c>
    </row>
    <row r="14" spans="1:11" x14ac:dyDescent="0.25">
      <c r="A14" s="2" t="s">
        <v>173</v>
      </c>
      <c r="B14" s="3">
        <v>19</v>
      </c>
      <c r="C14" s="3">
        <v>9</v>
      </c>
      <c r="D14" s="3">
        <v>10</v>
      </c>
      <c r="E14" s="4">
        <v>47.368421052631575</v>
      </c>
      <c r="F14" s="4">
        <v>52.631578947368425</v>
      </c>
    </row>
    <row r="15" spans="1:11" x14ac:dyDescent="0.25">
      <c r="A15" s="2" t="s">
        <v>181</v>
      </c>
      <c r="B15" s="3">
        <v>21</v>
      </c>
      <c r="C15" s="3">
        <v>11</v>
      </c>
      <c r="D15" s="3">
        <v>10</v>
      </c>
      <c r="E15" s="4">
        <v>52.380952380952387</v>
      </c>
      <c r="F15" s="4">
        <v>47.619047619047613</v>
      </c>
    </row>
    <row r="16" spans="1:11" x14ac:dyDescent="0.25">
      <c r="A16" s="2" t="s">
        <v>69</v>
      </c>
      <c r="B16" s="3">
        <v>20</v>
      </c>
      <c r="C16" s="3">
        <v>7</v>
      </c>
      <c r="D16" s="3">
        <v>13</v>
      </c>
      <c r="E16" s="4">
        <v>35</v>
      </c>
      <c r="F16" s="4">
        <v>65</v>
      </c>
    </row>
    <row r="17" spans="1:10" x14ac:dyDescent="0.25">
      <c r="A17" s="2" t="s">
        <v>91</v>
      </c>
      <c r="B17" s="3">
        <v>19</v>
      </c>
      <c r="C17" s="3">
        <v>10</v>
      </c>
      <c r="D17" s="3">
        <v>9</v>
      </c>
      <c r="E17" s="4">
        <v>52.631578947368418</v>
      </c>
      <c r="F17" s="4">
        <v>47.368421052631582</v>
      </c>
    </row>
    <row r="18" spans="1:10" x14ac:dyDescent="0.25">
      <c r="A18" s="2" t="s">
        <v>265</v>
      </c>
      <c r="B18" s="3">
        <v>14</v>
      </c>
      <c r="C18" s="3">
        <v>9</v>
      </c>
      <c r="D18" s="3">
        <v>5</v>
      </c>
      <c r="E18" s="4">
        <v>64.285714285714292</v>
      </c>
      <c r="F18" s="4">
        <v>35.714285714285708</v>
      </c>
    </row>
    <row r="19" spans="1:10" x14ac:dyDescent="0.25">
      <c r="A19" s="2" t="s">
        <v>60</v>
      </c>
      <c r="B19" s="3">
        <v>24</v>
      </c>
      <c r="C19" s="3">
        <v>14</v>
      </c>
      <c r="D19" s="3">
        <v>10</v>
      </c>
      <c r="E19" s="4">
        <v>58.333333333333336</v>
      </c>
      <c r="F19" s="4">
        <v>41.666666666666664</v>
      </c>
    </row>
    <row r="20" spans="1:10" x14ac:dyDescent="0.25">
      <c r="A20" s="2" t="s">
        <v>211</v>
      </c>
      <c r="B20" s="3">
        <v>50</v>
      </c>
      <c r="C20" s="3">
        <v>10</v>
      </c>
      <c r="D20" s="3">
        <v>40</v>
      </c>
      <c r="E20" s="4">
        <v>20</v>
      </c>
      <c r="F20" s="4">
        <v>80</v>
      </c>
    </row>
    <row r="21" spans="1:10" x14ac:dyDescent="0.25">
      <c r="A21" s="2" t="s">
        <v>122</v>
      </c>
      <c r="B21" s="3">
        <v>38</v>
      </c>
      <c r="C21" s="3">
        <v>13</v>
      </c>
      <c r="D21" s="3">
        <v>25</v>
      </c>
      <c r="E21" s="4">
        <v>34.210526315789473</v>
      </c>
      <c r="F21" s="4">
        <v>65.78947368421052</v>
      </c>
      <c r="I21" s="6" t="s">
        <v>282</v>
      </c>
      <c r="J21" s="6"/>
    </row>
    <row r="22" spans="1:10" x14ac:dyDescent="0.25">
      <c r="A22" s="2" t="s">
        <v>249</v>
      </c>
      <c r="B22" s="3">
        <v>4</v>
      </c>
      <c r="C22" s="3">
        <v>2</v>
      </c>
      <c r="D22" s="3">
        <v>2</v>
      </c>
      <c r="E22" s="4">
        <v>50</v>
      </c>
      <c r="F22" s="4">
        <v>50</v>
      </c>
      <c r="I22" s="7" t="s">
        <v>276</v>
      </c>
      <c r="J22" s="6">
        <v>38.54389721627409</v>
      </c>
    </row>
    <row r="23" spans="1:10" x14ac:dyDescent="0.25">
      <c r="A23" s="2" t="s">
        <v>75</v>
      </c>
      <c r="B23" s="3">
        <v>14</v>
      </c>
      <c r="C23" s="3">
        <v>4</v>
      </c>
      <c r="D23" s="3">
        <v>10</v>
      </c>
      <c r="E23" s="4">
        <v>28.571428571428569</v>
      </c>
      <c r="F23" s="4">
        <v>71.428571428571431</v>
      </c>
      <c r="I23" s="7" t="s">
        <v>277</v>
      </c>
      <c r="J23" s="6">
        <v>61.45610278372591</v>
      </c>
    </row>
    <row r="24" spans="1:10" x14ac:dyDescent="0.25">
      <c r="A24" s="2" t="s">
        <v>98</v>
      </c>
      <c r="B24" s="3">
        <v>28</v>
      </c>
      <c r="C24" s="3">
        <v>9</v>
      </c>
      <c r="D24" s="3">
        <v>19</v>
      </c>
      <c r="E24" s="4">
        <v>32.142857142857146</v>
      </c>
      <c r="F24" s="4">
        <v>67.857142857142861</v>
      </c>
    </row>
    <row r="25" spans="1:10" x14ac:dyDescent="0.25">
      <c r="A25" s="2" t="s">
        <v>82</v>
      </c>
      <c r="B25" s="3">
        <v>13</v>
      </c>
      <c r="C25" s="3">
        <v>6</v>
      </c>
      <c r="D25" s="3">
        <v>7</v>
      </c>
      <c r="E25" s="4">
        <v>46.153846153846153</v>
      </c>
      <c r="F25" s="4">
        <v>53.846153846153847</v>
      </c>
    </row>
    <row r="26" spans="1:10" x14ac:dyDescent="0.25">
      <c r="A26" s="2" t="s">
        <v>22</v>
      </c>
      <c r="B26" s="3">
        <v>46</v>
      </c>
      <c r="C26" s="3">
        <v>25</v>
      </c>
      <c r="D26" s="3">
        <v>21</v>
      </c>
      <c r="E26" s="4">
        <v>54.347826086956516</v>
      </c>
      <c r="F26" s="4">
        <v>45.652173913043484</v>
      </c>
    </row>
    <row r="27" spans="1:10" x14ac:dyDescent="0.25">
      <c r="A27" s="2" t="s">
        <v>29</v>
      </c>
      <c r="B27" s="3">
        <v>25</v>
      </c>
      <c r="C27" s="3">
        <v>8</v>
      </c>
      <c r="D27" s="3">
        <v>17</v>
      </c>
      <c r="E27" s="4">
        <v>32</v>
      </c>
      <c r="F27" s="4">
        <v>68</v>
      </c>
    </row>
    <row r="28" spans="1:10" x14ac:dyDescent="0.25">
      <c r="A28" s="2" t="s">
        <v>54</v>
      </c>
      <c r="B28" s="3">
        <v>26</v>
      </c>
      <c r="C28" s="3">
        <v>14</v>
      </c>
      <c r="D28" s="3">
        <v>12</v>
      </c>
      <c r="E28" s="4">
        <v>53.846153846153847</v>
      </c>
      <c r="F28" s="4">
        <v>46.153846153846153</v>
      </c>
    </row>
    <row r="29" spans="1:10" x14ac:dyDescent="0.25">
      <c r="A29" s="2" t="s">
        <v>51</v>
      </c>
      <c r="B29" s="3">
        <v>21</v>
      </c>
      <c r="C29" s="3">
        <v>9</v>
      </c>
      <c r="D29" s="3">
        <v>12</v>
      </c>
      <c r="E29" s="4">
        <v>42.857142857142854</v>
      </c>
      <c r="F29" s="4">
        <v>57.142857142857146</v>
      </c>
    </row>
    <row r="30" spans="1:10" x14ac:dyDescent="0.25">
      <c r="A30" s="2" t="s">
        <v>66</v>
      </c>
      <c r="B30" s="3">
        <v>19</v>
      </c>
      <c r="C30" s="3">
        <v>7</v>
      </c>
      <c r="D30" s="3">
        <v>12</v>
      </c>
      <c r="E30" s="4">
        <v>36.84210526315789</v>
      </c>
      <c r="F30" s="4">
        <v>63.15789473684211</v>
      </c>
    </row>
    <row r="31" spans="1:10" x14ac:dyDescent="0.25">
      <c r="A31" s="2" t="s">
        <v>178</v>
      </c>
      <c r="B31" s="3">
        <v>14</v>
      </c>
      <c r="C31" s="3">
        <v>8</v>
      </c>
      <c r="D31" s="3">
        <v>6</v>
      </c>
      <c r="E31" s="4">
        <v>57.142857142857139</v>
      </c>
      <c r="F31" s="4">
        <v>42.857142857142861</v>
      </c>
    </row>
    <row r="32" spans="1:10" x14ac:dyDescent="0.25">
      <c r="A32" s="2" t="s">
        <v>33</v>
      </c>
      <c r="B32" s="3">
        <v>10</v>
      </c>
      <c r="C32" s="3">
        <v>4</v>
      </c>
      <c r="D32" s="3">
        <v>6</v>
      </c>
      <c r="E32" s="4">
        <v>40</v>
      </c>
      <c r="F32" s="4">
        <v>60</v>
      </c>
    </row>
    <row r="33" spans="1:6" x14ac:dyDescent="0.25">
      <c r="A33" s="2" t="s">
        <v>164</v>
      </c>
      <c r="B33" s="3">
        <v>9</v>
      </c>
      <c r="C33" s="3">
        <v>2</v>
      </c>
      <c r="D33" s="3">
        <v>7</v>
      </c>
      <c r="E33" s="4">
        <v>22.222222222222221</v>
      </c>
      <c r="F33" s="4">
        <v>77.777777777777771</v>
      </c>
    </row>
    <row r="34" spans="1:6" x14ac:dyDescent="0.25">
      <c r="A34" s="2" t="s">
        <v>202</v>
      </c>
      <c r="B34" s="3">
        <v>21</v>
      </c>
      <c r="C34" s="3">
        <v>8</v>
      </c>
      <c r="D34" s="3">
        <v>13</v>
      </c>
      <c r="E34" s="4">
        <v>38.095238095238095</v>
      </c>
      <c r="F34" s="4">
        <v>61.904761904761905</v>
      </c>
    </row>
    <row r="35" spans="1:6" x14ac:dyDescent="0.25">
      <c r="A35" s="2" t="s">
        <v>63</v>
      </c>
      <c r="B35" s="3">
        <v>20</v>
      </c>
      <c r="C35" s="3">
        <v>11</v>
      </c>
      <c r="D35" s="3">
        <v>9</v>
      </c>
      <c r="E35" s="4">
        <v>55.000000000000007</v>
      </c>
      <c r="F35" s="4">
        <v>44.999999999999993</v>
      </c>
    </row>
    <row r="36" spans="1:6" x14ac:dyDescent="0.25">
      <c r="A36" s="2" t="s">
        <v>256</v>
      </c>
      <c r="B36" s="3">
        <v>16</v>
      </c>
      <c r="C36" s="3">
        <v>8</v>
      </c>
      <c r="D36" s="3">
        <v>8</v>
      </c>
      <c r="E36" s="4">
        <v>50</v>
      </c>
      <c r="F36" s="4">
        <v>50</v>
      </c>
    </row>
    <row r="37" spans="1:6" x14ac:dyDescent="0.25">
      <c r="A37" s="2" t="s">
        <v>261</v>
      </c>
      <c r="B37" s="3">
        <v>25</v>
      </c>
      <c r="C37" s="3">
        <v>10</v>
      </c>
      <c r="D37" s="3">
        <v>15</v>
      </c>
      <c r="E37" s="4">
        <v>40</v>
      </c>
      <c r="F37" s="4">
        <v>60</v>
      </c>
    </row>
    <row r="38" spans="1:6" x14ac:dyDescent="0.25">
      <c r="A38" s="2" t="s">
        <v>161</v>
      </c>
      <c r="B38" s="3">
        <v>36</v>
      </c>
      <c r="C38" s="3">
        <v>19</v>
      </c>
      <c r="D38" s="3">
        <v>17</v>
      </c>
      <c r="E38" s="4">
        <v>52.777777777777779</v>
      </c>
      <c r="F38" s="4">
        <v>47.222222222222221</v>
      </c>
    </row>
    <row r="39" spans="1:6" x14ac:dyDescent="0.25">
      <c r="A39" s="2" t="s">
        <v>136</v>
      </c>
      <c r="B39" s="3">
        <v>5</v>
      </c>
      <c r="C39" s="3">
        <v>2</v>
      </c>
      <c r="D39" s="3">
        <v>3</v>
      </c>
      <c r="E39" s="4">
        <v>40</v>
      </c>
      <c r="F39" s="4">
        <v>60</v>
      </c>
    </row>
    <row r="40" spans="1:6" x14ac:dyDescent="0.25">
      <c r="A40" s="2" t="s">
        <v>144</v>
      </c>
      <c r="B40" s="3">
        <v>5</v>
      </c>
      <c r="C40" s="3">
        <v>1</v>
      </c>
      <c r="D40" s="3">
        <v>4</v>
      </c>
      <c r="E40" s="4">
        <v>20</v>
      </c>
      <c r="F40" s="4">
        <v>80</v>
      </c>
    </row>
    <row r="41" spans="1:6" x14ac:dyDescent="0.25">
      <c r="A41" s="2" t="s">
        <v>45</v>
      </c>
      <c r="B41" s="3">
        <v>56</v>
      </c>
      <c r="C41" s="3">
        <v>26</v>
      </c>
      <c r="D41" s="3">
        <v>30</v>
      </c>
      <c r="E41" s="4">
        <v>46.428571428571431</v>
      </c>
      <c r="F41" s="4">
        <v>53.571428571428569</v>
      </c>
    </row>
    <row r="42" spans="1:6" x14ac:dyDescent="0.25">
      <c r="A42" s="2" t="s">
        <v>234</v>
      </c>
      <c r="B42" s="3">
        <v>25</v>
      </c>
      <c r="C42" s="3">
        <v>8</v>
      </c>
      <c r="D42" s="3">
        <v>17</v>
      </c>
      <c r="E42" s="4">
        <v>32</v>
      </c>
      <c r="F42" s="4">
        <v>68</v>
      </c>
    </row>
    <row r="43" spans="1:6" x14ac:dyDescent="0.25">
      <c r="A43" s="2" t="s">
        <v>125</v>
      </c>
      <c r="B43" s="3">
        <v>20</v>
      </c>
      <c r="C43" s="3">
        <v>4</v>
      </c>
      <c r="D43" s="3">
        <v>16</v>
      </c>
      <c r="E43" s="4">
        <v>20</v>
      </c>
      <c r="F43" s="4">
        <v>80</v>
      </c>
    </row>
    <row r="44" spans="1:6" x14ac:dyDescent="0.25">
      <c r="A44" s="2" t="s">
        <v>223</v>
      </c>
      <c r="B44" s="3">
        <v>25</v>
      </c>
      <c r="C44" s="3">
        <v>9</v>
      </c>
      <c r="D44" s="3">
        <v>16</v>
      </c>
      <c r="E44" s="4">
        <v>36</v>
      </c>
      <c r="F44" s="4">
        <v>64</v>
      </c>
    </row>
    <row r="45" spans="1:6" x14ac:dyDescent="0.25">
      <c r="A45" s="2" t="s">
        <v>184</v>
      </c>
      <c r="B45" s="3">
        <v>13</v>
      </c>
      <c r="C45" s="3">
        <v>2</v>
      </c>
      <c r="D45" s="3">
        <v>11</v>
      </c>
      <c r="E45" s="4">
        <v>15.384615384615385</v>
      </c>
      <c r="F45" s="4">
        <v>84.615384615384613</v>
      </c>
    </row>
    <row r="46" spans="1:6" x14ac:dyDescent="0.25">
      <c r="A46" s="2" t="s">
        <v>72</v>
      </c>
      <c r="B46" s="3">
        <v>13</v>
      </c>
      <c r="C46" s="3">
        <v>8</v>
      </c>
      <c r="D46" s="3">
        <v>5</v>
      </c>
      <c r="E46" s="4">
        <v>61.53846153846154</v>
      </c>
      <c r="F46" s="4">
        <v>38.46153846153846</v>
      </c>
    </row>
    <row r="47" spans="1:6" x14ac:dyDescent="0.25">
      <c r="A47" s="2" t="s">
        <v>193</v>
      </c>
      <c r="B47" s="3">
        <v>10</v>
      </c>
      <c r="C47" s="3">
        <v>3</v>
      </c>
      <c r="D47" s="3">
        <v>7</v>
      </c>
      <c r="E47" s="4">
        <v>30</v>
      </c>
      <c r="F47" s="4">
        <v>70</v>
      </c>
    </row>
    <row r="48" spans="1:6" x14ac:dyDescent="0.25">
      <c r="A48" s="2" t="s">
        <v>246</v>
      </c>
      <c r="B48" s="3">
        <v>25</v>
      </c>
      <c r="C48" s="3">
        <v>8</v>
      </c>
      <c r="D48" s="3">
        <v>17</v>
      </c>
      <c r="E48" s="4">
        <v>32</v>
      </c>
      <c r="F48" s="4">
        <v>68</v>
      </c>
    </row>
    <row r="49" spans="1:6" x14ac:dyDescent="0.25">
      <c r="A49" s="2" t="s">
        <v>39</v>
      </c>
      <c r="B49" s="3">
        <v>5</v>
      </c>
      <c r="C49" s="3">
        <v>2</v>
      </c>
      <c r="D49" s="3">
        <v>3</v>
      </c>
      <c r="E49" s="4">
        <v>40</v>
      </c>
      <c r="F49" s="4">
        <v>60</v>
      </c>
    </row>
    <row r="50" spans="1:6" x14ac:dyDescent="0.25">
      <c r="A50" s="2" t="s">
        <v>217</v>
      </c>
      <c r="B50" s="3">
        <v>25</v>
      </c>
      <c r="C50" s="3">
        <v>9</v>
      </c>
      <c r="D50" s="3">
        <v>16</v>
      </c>
      <c r="E50" s="4">
        <v>36</v>
      </c>
      <c r="F50" s="4">
        <v>64</v>
      </c>
    </row>
    <row r="51" spans="1:6" x14ac:dyDescent="0.25">
      <c r="A51" s="2" t="s">
        <v>156</v>
      </c>
      <c r="B51" s="3">
        <v>8</v>
      </c>
      <c r="C51" s="3">
        <v>4</v>
      </c>
      <c r="D51" s="3">
        <v>4</v>
      </c>
      <c r="E51" s="4">
        <v>50</v>
      </c>
      <c r="F51" s="4">
        <v>50</v>
      </c>
    </row>
    <row r="52" spans="1:6" x14ac:dyDescent="0.25">
      <c r="A52" s="2" t="s">
        <v>78</v>
      </c>
      <c r="B52" s="3">
        <v>11</v>
      </c>
      <c r="C52" s="3">
        <v>5</v>
      </c>
      <c r="D52" s="3">
        <v>6</v>
      </c>
      <c r="E52" s="4">
        <v>45.454545454545453</v>
      </c>
      <c r="F52" s="4">
        <v>54.545454545454547</v>
      </c>
    </row>
    <row r="53" spans="1:6" x14ac:dyDescent="0.25">
      <c r="A53" s="2" t="s">
        <v>170</v>
      </c>
      <c r="B53" s="3">
        <v>35</v>
      </c>
      <c r="C53" s="3">
        <v>18</v>
      </c>
      <c r="D53" s="3">
        <v>17</v>
      </c>
      <c r="E53" s="4">
        <v>51.428571428571423</v>
      </c>
      <c r="F53" s="4">
        <v>48.571428571428577</v>
      </c>
    </row>
    <row r="54" spans="1:6" x14ac:dyDescent="0.25">
      <c r="A54" s="2" t="s">
        <v>129</v>
      </c>
      <c r="B54" s="3">
        <v>23</v>
      </c>
      <c r="C54" s="3">
        <v>7</v>
      </c>
      <c r="D54" s="3">
        <v>16</v>
      </c>
      <c r="E54" s="4">
        <v>30.434782608695656</v>
      </c>
      <c r="F54" s="4">
        <v>69.565217391304344</v>
      </c>
    </row>
    <row r="55" spans="1:6" x14ac:dyDescent="0.25">
      <c r="A55" s="2" t="s">
        <v>109</v>
      </c>
      <c r="B55" s="3">
        <v>24</v>
      </c>
      <c r="C55" s="3">
        <v>7</v>
      </c>
      <c r="D55" s="3">
        <v>17</v>
      </c>
      <c r="E55" s="4">
        <v>29.166666666666668</v>
      </c>
      <c r="F55" s="4">
        <v>70.833333333333329</v>
      </c>
    </row>
    <row r="56" spans="1:6" x14ac:dyDescent="0.25">
      <c r="A56" s="2" t="s">
        <v>187</v>
      </c>
      <c r="B56" s="3">
        <v>12</v>
      </c>
      <c r="C56" s="3">
        <v>4</v>
      </c>
      <c r="D56" s="3">
        <v>8</v>
      </c>
      <c r="E56" s="4">
        <v>33.333333333333329</v>
      </c>
      <c r="F56" s="4">
        <v>66.666666666666671</v>
      </c>
    </row>
    <row r="57" spans="1:6" x14ac:dyDescent="0.25">
      <c r="A57" s="2" t="s">
        <v>237</v>
      </c>
      <c r="B57" s="3">
        <v>9</v>
      </c>
      <c r="C57" s="3">
        <v>4</v>
      </c>
      <c r="D57" s="3">
        <v>5</v>
      </c>
      <c r="E57" s="4">
        <v>44.444444444444443</v>
      </c>
      <c r="F57" s="4">
        <v>55.555555555555557</v>
      </c>
    </row>
    <row r="58" spans="1:6" x14ac:dyDescent="0.25">
      <c r="A58" s="2" t="s">
        <v>117</v>
      </c>
      <c r="B58" s="3">
        <v>22</v>
      </c>
      <c r="C58" s="3">
        <v>8</v>
      </c>
      <c r="D58" s="3">
        <v>14</v>
      </c>
      <c r="E58" s="4">
        <v>36.363636363636367</v>
      </c>
      <c r="F58" s="4">
        <v>63.636363636363633</v>
      </c>
    </row>
    <row r="59" spans="1:6" x14ac:dyDescent="0.25">
      <c r="A59" s="2" t="s">
        <v>147</v>
      </c>
      <c r="B59" s="3">
        <v>25</v>
      </c>
      <c r="C59" s="3">
        <v>7</v>
      </c>
      <c r="D59" s="3">
        <v>18</v>
      </c>
      <c r="E59" s="4">
        <v>28.000000000000004</v>
      </c>
      <c r="F59" s="4">
        <v>72</v>
      </c>
    </row>
    <row r="60" spans="1:6" x14ac:dyDescent="0.25">
      <c r="A60" s="2" t="s">
        <v>57</v>
      </c>
      <c r="B60" s="3">
        <v>30</v>
      </c>
      <c r="C60" s="3">
        <v>16</v>
      </c>
      <c r="D60" s="3">
        <v>14</v>
      </c>
      <c r="E60" s="4">
        <v>53.333333333333336</v>
      </c>
      <c r="F60" s="4">
        <v>46.666666666666664</v>
      </c>
    </row>
    <row r="61" spans="1:6" x14ac:dyDescent="0.25">
      <c r="A61" s="2" t="s">
        <v>243</v>
      </c>
      <c r="B61" s="3">
        <v>13</v>
      </c>
      <c r="C61" s="3">
        <v>0</v>
      </c>
      <c r="D61" s="3">
        <v>13</v>
      </c>
      <c r="E61" s="4">
        <v>0</v>
      </c>
      <c r="F61" s="4">
        <v>100</v>
      </c>
    </row>
    <row r="62" spans="1:6" x14ac:dyDescent="0.25">
      <c r="A62" s="2" t="s">
        <v>140</v>
      </c>
      <c r="B62" s="3">
        <v>25</v>
      </c>
      <c r="C62" s="3">
        <v>4</v>
      </c>
      <c r="D62" s="3">
        <v>21</v>
      </c>
      <c r="E62" s="4">
        <v>16</v>
      </c>
      <c r="F62" s="4">
        <v>84</v>
      </c>
    </row>
    <row r="63" spans="1:6" x14ac:dyDescent="0.25">
      <c r="A63" s="2" t="s">
        <v>205</v>
      </c>
      <c r="B63" s="3">
        <v>25</v>
      </c>
      <c r="C63" s="3">
        <v>7</v>
      </c>
      <c r="D63" s="3">
        <v>18</v>
      </c>
      <c r="E63" s="4">
        <v>28.000000000000004</v>
      </c>
      <c r="F63" s="4">
        <v>72</v>
      </c>
    </row>
    <row r="64" spans="1:6" x14ac:dyDescent="0.25">
      <c r="A64" s="2" t="s">
        <v>94</v>
      </c>
      <c r="B64" s="3">
        <v>7</v>
      </c>
      <c r="C64" s="3">
        <v>3</v>
      </c>
      <c r="D64" s="3">
        <v>4</v>
      </c>
      <c r="E64" s="4">
        <v>42.857142857142854</v>
      </c>
      <c r="F64" s="4">
        <v>57.142857142857146</v>
      </c>
    </row>
    <row r="65" spans="1:6" x14ac:dyDescent="0.25">
      <c r="A65" s="2" t="s">
        <v>214</v>
      </c>
      <c r="B65" s="3">
        <v>13</v>
      </c>
      <c r="C65" s="3">
        <v>1</v>
      </c>
      <c r="D65" s="3">
        <v>12</v>
      </c>
      <c r="E65" s="4">
        <v>7.6923076923076925</v>
      </c>
      <c r="F65" s="4">
        <v>92.307692307692307</v>
      </c>
    </row>
    <row r="66" spans="1:6" x14ac:dyDescent="0.25">
      <c r="A66" s="2" t="s">
        <v>196</v>
      </c>
      <c r="B66" s="3">
        <v>9</v>
      </c>
      <c r="C66" s="3">
        <v>5</v>
      </c>
      <c r="D66" s="3">
        <v>4</v>
      </c>
      <c r="E66" s="4">
        <v>55.555555555555557</v>
      </c>
      <c r="F66" s="4">
        <v>44.444444444444443</v>
      </c>
    </row>
    <row r="67" spans="1:6" x14ac:dyDescent="0.25">
      <c r="A67" s="2" t="s">
        <v>42</v>
      </c>
      <c r="B67" s="3">
        <v>30</v>
      </c>
      <c r="C67" s="3">
        <v>8</v>
      </c>
      <c r="D67" s="3">
        <v>22</v>
      </c>
      <c r="E67" s="4">
        <v>26.666666666666668</v>
      </c>
      <c r="F67" s="4">
        <v>73.333333333333329</v>
      </c>
    </row>
    <row r="68" spans="1:6" x14ac:dyDescent="0.25">
      <c r="A68" s="2" t="s">
        <v>36</v>
      </c>
      <c r="B68" s="3">
        <v>25</v>
      </c>
      <c r="C68" s="3">
        <v>12</v>
      </c>
      <c r="D68" s="3">
        <v>13</v>
      </c>
      <c r="E68" s="4">
        <v>48</v>
      </c>
      <c r="F68" s="4">
        <v>52</v>
      </c>
    </row>
    <row r="69" spans="1:6" x14ac:dyDescent="0.25">
      <c r="A69" s="2" t="s">
        <v>190</v>
      </c>
      <c r="B69" s="3">
        <v>11</v>
      </c>
      <c r="C69" s="3">
        <v>4</v>
      </c>
      <c r="D69" s="3">
        <v>7</v>
      </c>
      <c r="E69" s="4">
        <v>36.363636363636367</v>
      </c>
      <c r="F69" s="4">
        <v>63.636363636363633</v>
      </c>
    </row>
    <row r="70" spans="1:6" x14ac:dyDescent="0.25">
      <c r="A70" s="2" t="s">
        <v>220</v>
      </c>
      <c r="B70" s="3">
        <v>23</v>
      </c>
      <c r="C70" s="3">
        <v>3</v>
      </c>
      <c r="D70" s="3">
        <v>20</v>
      </c>
      <c r="E70" s="4">
        <v>13.043478260869565</v>
      </c>
      <c r="F70" s="4">
        <v>86.956521739130437</v>
      </c>
    </row>
    <row r="71" spans="1:6" x14ac:dyDescent="0.25">
      <c r="A71" s="2" t="s">
        <v>113</v>
      </c>
      <c r="B71" s="3">
        <v>25</v>
      </c>
      <c r="C71" s="3">
        <v>9</v>
      </c>
      <c r="D71" s="3">
        <v>16</v>
      </c>
      <c r="E71" s="4">
        <v>36</v>
      </c>
      <c r="F71" s="4">
        <v>64</v>
      </c>
    </row>
    <row r="72" spans="1:6" x14ac:dyDescent="0.25">
      <c r="A72" s="2" t="s">
        <v>86</v>
      </c>
      <c r="B72" s="3">
        <v>26</v>
      </c>
      <c r="C72" s="3">
        <v>10</v>
      </c>
      <c r="D72" s="3">
        <v>16</v>
      </c>
      <c r="E72" s="4">
        <v>38.461538461538467</v>
      </c>
      <c r="F72" s="4">
        <v>61.538461538461533</v>
      </c>
    </row>
    <row r="73" spans="1:6" x14ac:dyDescent="0.25">
      <c r="A73" s="2" t="s">
        <v>272</v>
      </c>
      <c r="B73" s="3">
        <v>1401</v>
      </c>
      <c r="C73" s="3">
        <v>540</v>
      </c>
      <c r="D73" s="3">
        <v>861</v>
      </c>
      <c r="E73" s="4">
        <v>38.54389721627409</v>
      </c>
      <c r="F73" s="4">
        <v>61.45610278372591</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6"/>
  <sheetViews>
    <sheetView topLeftCell="A2" workbookViewId="0">
      <selection activeCell="D15" sqref="A2:T76"/>
    </sheetView>
  </sheetViews>
  <sheetFormatPr defaultRowHeight="15" x14ac:dyDescent="0.25"/>
  <cols>
    <col min="1" max="1" width="19.28515625" customWidth="1"/>
    <col min="2" max="2" width="15" customWidth="1"/>
    <col min="4" max="4" width="14" customWidth="1"/>
    <col min="5" max="5" width="24.7109375" customWidth="1"/>
    <col min="6" max="6" width="27.85546875" customWidth="1"/>
    <col min="7" max="7" width="26" customWidth="1"/>
    <col min="8" max="8" width="21.5703125" customWidth="1"/>
    <col min="10" max="10" width="13.85546875"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1.28515625" customWidth="1"/>
    <col min="20" max="20" width="16.8554687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268</v>
      </c>
      <c r="S1" t="s">
        <v>269</v>
      </c>
      <c r="T1" t="s">
        <v>270</v>
      </c>
    </row>
    <row r="2" spans="1:20" x14ac:dyDescent="0.25">
      <c r="A2" t="s">
        <v>17</v>
      </c>
      <c r="B2" t="s">
        <v>18</v>
      </c>
      <c r="C2">
        <v>202230</v>
      </c>
      <c r="D2" t="s">
        <v>19</v>
      </c>
      <c r="E2" t="s">
        <v>20</v>
      </c>
      <c r="F2">
        <v>302</v>
      </c>
      <c r="G2" t="s">
        <v>21</v>
      </c>
      <c r="H2" t="s">
        <v>22</v>
      </c>
      <c r="I2" t="s">
        <v>23</v>
      </c>
      <c r="J2" t="s">
        <v>24</v>
      </c>
      <c r="K2">
        <v>4.96</v>
      </c>
      <c r="L2">
        <v>4.8099999999999996</v>
      </c>
      <c r="M2">
        <v>4.8499999999999996</v>
      </c>
      <c r="N2">
        <v>4.88</v>
      </c>
      <c r="O2">
        <v>22</v>
      </c>
      <c r="P2">
        <v>12</v>
      </c>
      <c r="Q2">
        <v>54.55</v>
      </c>
      <c r="R2" t="str">
        <f>LEFT(H2, 1)</f>
        <v>J</v>
      </c>
      <c r="S2" t="str">
        <f>LEFT(B2, 5)</f>
        <v>30214</v>
      </c>
      <c r="T2">
        <f>O2-P2</f>
        <v>10</v>
      </c>
    </row>
    <row r="3" spans="1:20" x14ac:dyDescent="0.25">
      <c r="A3" t="s">
        <v>25</v>
      </c>
      <c r="B3" t="s">
        <v>26</v>
      </c>
      <c r="C3">
        <v>202230</v>
      </c>
      <c r="D3" t="s">
        <v>19</v>
      </c>
      <c r="E3" t="s">
        <v>20</v>
      </c>
      <c r="F3">
        <v>303</v>
      </c>
      <c r="G3" t="s">
        <v>21</v>
      </c>
      <c r="H3" t="s">
        <v>22</v>
      </c>
      <c r="I3" t="s">
        <v>23</v>
      </c>
      <c r="J3" t="s">
        <v>24</v>
      </c>
      <c r="K3">
        <v>4.5999999999999996</v>
      </c>
      <c r="L3">
        <v>4.6100000000000003</v>
      </c>
      <c r="M3">
        <v>4.66</v>
      </c>
      <c r="N3">
        <v>4.62</v>
      </c>
      <c r="O3">
        <v>24</v>
      </c>
      <c r="P3">
        <v>13</v>
      </c>
      <c r="Q3">
        <v>54.17</v>
      </c>
      <c r="R3" t="str">
        <f t="shared" ref="R3:R66" si="0">LEFT(H3, 1)</f>
        <v>J</v>
      </c>
      <c r="S3" t="str">
        <f t="shared" ref="S3:S66" si="1">LEFT(B3, 5)</f>
        <v>30219</v>
      </c>
      <c r="T3">
        <f t="shared" ref="T3:T66" si="2">O3-P3</f>
        <v>11</v>
      </c>
    </row>
    <row r="4" spans="1:20" x14ac:dyDescent="0.25">
      <c r="A4" t="s">
        <v>27</v>
      </c>
      <c r="B4" t="s">
        <v>28</v>
      </c>
      <c r="C4">
        <v>202230</v>
      </c>
      <c r="D4" t="s">
        <v>19</v>
      </c>
      <c r="E4" t="s">
        <v>20</v>
      </c>
      <c r="F4">
        <v>304</v>
      </c>
      <c r="G4" t="s">
        <v>21</v>
      </c>
      <c r="H4" t="s">
        <v>29</v>
      </c>
      <c r="I4" t="s">
        <v>23</v>
      </c>
      <c r="J4" t="s">
        <v>24</v>
      </c>
      <c r="K4">
        <v>4.8600000000000003</v>
      </c>
      <c r="L4">
        <v>4.88</v>
      </c>
      <c r="M4">
        <v>4.88</v>
      </c>
      <c r="N4">
        <v>4.87</v>
      </c>
      <c r="O4">
        <v>25</v>
      </c>
      <c r="P4">
        <v>8</v>
      </c>
      <c r="Q4">
        <v>32</v>
      </c>
      <c r="R4" t="str">
        <f t="shared" si="0"/>
        <v>J</v>
      </c>
      <c r="S4" t="str">
        <f t="shared" si="1"/>
        <v>30222</v>
      </c>
      <c r="T4">
        <f t="shared" si="2"/>
        <v>17</v>
      </c>
    </row>
    <row r="5" spans="1:20" x14ac:dyDescent="0.25">
      <c r="A5" t="s">
        <v>30</v>
      </c>
      <c r="B5" t="s">
        <v>31</v>
      </c>
      <c r="C5">
        <v>202230</v>
      </c>
      <c r="D5" t="s">
        <v>19</v>
      </c>
      <c r="E5" t="s">
        <v>20</v>
      </c>
      <c r="F5">
        <v>304</v>
      </c>
      <c r="G5" t="s">
        <v>32</v>
      </c>
      <c r="H5" t="s">
        <v>33</v>
      </c>
      <c r="I5" t="s">
        <v>23</v>
      </c>
      <c r="J5" t="s">
        <v>24</v>
      </c>
      <c r="K5">
        <v>5</v>
      </c>
      <c r="L5">
        <v>4.75</v>
      </c>
      <c r="M5">
        <v>5</v>
      </c>
      <c r="N5">
        <v>4.92</v>
      </c>
      <c r="O5">
        <v>10</v>
      </c>
      <c r="P5">
        <v>4</v>
      </c>
      <c r="Q5">
        <v>40</v>
      </c>
      <c r="R5" t="str">
        <f t="shared" si="0"/>
        <v>J</v>
      </c>
      <c r="S5" t="str">
        <f t="shared" si="1"/>
        <v>30223</v>
      </c>
      <c r="T5">
        <f t="shared" si="2"/>
        <v>6</v>
      </c>
    </row>
    <row r="6" spans="1:20" x14ac:dyDescent="0.25">
      <c r="A6" t="s">
        <v>34</v>
      </c>
      <c r="B6" t="s">
        <v>35</v>
      </c>
      <c r="C6">
        <v>202230</v>
      </c>
      <c r="D6" t="s">
        <v>19</v>
      </c>
      <c r="E6" t="s">
        <v>20</v>
      </c>
      <c r="F6">
        <v>305</v>
      </c>
      <c r="G6" t="s">
        <v>21</v>
      </c>
      <c r="H6" t="s">
        <v>36</v>
      </c>
      <c r="I6" t="s">
        <v>23</v>
      </c>
      <c r="J6" t="s">
        <v>24</v>
      </c>
      <c r="K6">
        <v>4.91</v>
      </c>
      <c r="L6">
        <v>4.9400000000000004</v>
      </c>
      <c r="M6">
        <v>5</v>
      </c>
      <c r="N6">
        <v>4.9400000000000004</v>
      </c>
      <c r="O6">
        <v>25</v>
      </c>
      <c r="P6">
        <v>12</v>
      </c>
      <c r="Q6">
        <v>48</v>
      </c>
      <c r="R6" t="str">
        <f t="shared" si="0"/>
        <v>T</v>
      </c>
      <c r="S6" t="str">
        <f t="shared" si="1"/>
        <v>30224</v>
      </c>
      <c r="T6">
        <f t="shared" si="2"/>
        <v>13</v>
      </c>
    </row>
    <row r="7" spans="1:20" x14ac:dyDescent="0.25">
      <c r="A7" t="s">
        <v>37</v>
      </c>
      <c r="B7" t="s">
        <v>38</v>
      </c>
      <c r="C7">
        <v>202230</v>
      </c>
      <c r="D7" t="s">
        <v>19</v>
      </c>
      <c r="E7" t="s">
        <v>20</v>
      </c>
      <c r="F7">
        <v>305</v>
      </c>
      <c r="G7" t="s">
        <v>32</v>
      </c>
      <c r="H7" t="s">
        <v>39</v>
      </c>
      <c r="I7" t="s">
        <v>23</v>
      </c>
      <c r="J7" t="s">
        <v>24</v>
      </c>
      <c r="K7">
        <v>4.58</v>
      </c>
      <c r="L7">
        <v>4.5</v>
      </c>
      <c r="M7">
        <v>4.5</v>
      </c>
      <c r="N7">
        <v>4.53</v>
      </c>
      <c r="O7">
        <v>5</v>
      </c>
      <c r="P7">
        <v>2</v>
      </c>
      <c r="Q7">
        <v>40</v>
      </c>
      <c r="R7" t="str">
        <f t="shared" si="0"/>
        <v>M</v>
      </c>
      <c r="S7" t="str">
        <f t="shared" si="1"/>
        <v>30225</v>
      </c>
      <c r="T7">
        <f t="shared" si="2"/>
        <v>3</v>
      </c>
    </row>
    <row r="8" spans="1:20" x14ac:dyDescent="0.25">
      <c r="A8" t="s">
        <v>40</v>
      </c>
      <c r="B8" t="s">
        <v>41</v>
      </c>
      <c r="C8">
        <v>202230</v>
      </c>
      <c r="D8" t="s">
        <v>19</v>
      </c>
      <c r="E8" t="s">
        <v>20</v>
      </c>
      <c r="F8">
        <v>306</v>
      </c>
      <c r="G8" t="s">
        <v>21</v>
      </c>
      <c r="H8" t="s">
        <v>42</v>
      </c>
      <c r="I8" t="s">
        <v>23</v>
      </c>
      <c r="J8" t="s">
        <v>24</v>
      </c>
      <c r="K8">
        <v>4.63</v>
      </c>
      <c r="L8">
        <v>4.63</v>
      </c>
      <c r="M8">
        <v>4.5999999999999996</v>
      </c>
      <c r="N8">
        <v>4.62</v>
      </c>
      <c r="O8">
        <v>30</v>
      </c>
      <c r="P8">
        <v>8</v>
      </c>
      <c r="Q8">
        <v>26.67</v>
      </c>
      <c r="R8" t="str">
        <f t="shared" si="0"/>
        <v>T</v>
      </c>
      <c r="S8" t="str">
        <f t="shared" si="1"/>
        <v>30226</v>
      </c>
      <c r="T8">
        <f t="shared" si="2"/>
        <v>22</v>
      </c>
    </row>
    <row r="9" spans="1:20" x14ac:dyDescent="0.25">
      <c r="A9" t="s">
        <v>43</v>
      </c>
      <c r="B9" t="s">
        <v>44</v>
      </c>
      <c r="C9">
        <v>202230</v>
      </c>
      <c r="D9" t="s">
        <v>19</v>
      </c>
      <c r="E9" t="s">
        <v>20</v>
      </c>
      <c r="F9">
        <v>307</v>
      </c>
      <c r="G9" t="s">
        <v>21</v>
      </c>
      <c r="H9" t="s">
        <v>45</v>
      </c>
      <c r="I9" t="s">
        <v>23</v>
      </c>
      <c r="J9" t="s">
        <v>24</v>
      </c>
      <c r="K9">
        <v>4.62</v>
      </c>
      <c r="L9">
        <v>4.62</v>
      </c>
      <c r="M9">
        <v>4.62</v>
      </c>
      <c r="N9">
        <v>4.62</v>
      </c>
      <c r="O9">
        <v>28</v>
      </c>
      <c r="P9">
        <v>13</v>
      </c>
      <c r="Q9">
        <v>46.43</v>
      </c>
      <c r="R9" t="str">
        <f t="shared" si="0"/>
        <v>K</v>
      </c>
      <c r="S9" t="str">
        <f t="shared" si="1"/>
        <v>30227</v>
      </c>
      <c r="T9">
        <f t="shared" si="2"/>
        <v>15</v>
      </c>
    </row>
    <row r="10" spans="1:20" x14ac:dyDescent="0.25">
      <c r="A10" t="s">
        <v>46</v>
      </c>
      <c r="B10" t="s">
        <v>47</v>
      </c>
      <c r="C10">
        <v>202230</v>
      </c>
      <c r="D10" t="s">
        <v>19</v>
      </c>
      <c r="E10" t="s">
        <v>20</v>
      </c>
      <c r="F10">
        <v>308</v>
      </c>
      <c r="G10" t="s">
        <v>21</v>
      </c>
      <c r="H10" t="s">
        <v>45</v>
      </c>
      <c r="I10" t="s">
        <v>23</v>
      </c>
      <c r="J10" t="s">
        <v>24</v>
      </c>
      <c r="K10">
        <v>4.68</v>
      </c>
      <c r="L10">
        <v>4.63</v>
      </c>
      <c r="M10">
        <v>4.63</v>
      </c>
      <c r="N10">
        <v>4.6500000000000004</v>
      </c>
      <c r="O10">
        <v>28</v>
      </c>
      <c r="P10">
        <v>13</v>
      </c>
      <c r="Q10">
        <v>46.43</v>
      </c>
      <c r="R10" t="str">
        <f t="shared" si="0"/>
        <v>K</v>
      </c>
      <c r="S10" t="str">
        <f t="shared" si="1"/>
        <v>30228</v>
      </c>
      <c r="T10">
        <f t="shared" si="2"/>
        <v>15</v>
      </c>
    </row>
    <row r="11" spans="1:20" x14ac:dyDescent="0.25">
      <c r="A11" t="s">
        <v>48</v>
      </c>
      <c r="B11" t="s">
        <v>49</v>
      </c>
      <c r="C11">
        <v>202230</v>
      </c>
      <c r="D11" t="s">
        <v>19</v>
      </c>
      <c r="E11" t="s">
        <v>20</v>
      </c>
      <c r="F11">
        <v>309</v>
      </c>
      <c r="G11" t="s">
        <v>50</v>
      </c>
      <c r="H11" t="s">
        <v>51</v>
      </c>
      <c r="I11" t="s">
        <v>23</v>
      </c>
      <c r="J11" t="s">
        <v>24</v>
      </c>
      <c r="K11">
        <v>4.67</v>
      </c>
      <c r="L11">
        <v>4.67</v>
      </c>
      <c r="M11">
        <v>4.67</v>
      </c>
      <c r="N11">
        <v>4.67</v>
      </c>
      <c r="O11">
        <v>21</v>
      </c>
      <c r="P11">
        <v>9</v>
      </c>
      <c r="Q11">
        <v>42.86</v>
      </c>
      <c r="R11" t="str">
        <f t="shared" si="0"/>
        <v>J</v>
      </c>
      <c r="S11" t="str">
        <f t="shared" si="1"/>
        <v>30229</v>
      </c>
      <c r="T11">
        <f t="shared" si="2"/>
        <v>12</v>
      </c>
    </row>
    <row r="12" spans="1:20" x14ac:dyDescent="0.25">
      <c r="A12" t="s">
        <v>52</v>
      </c>
      <c r="B12" t="s">
        <v>53</v>
      </c>
      <c r="C12">
        <v>202230</v>
      </c>
      <c r="D12" t="s">
        <v>19</v>
      </c>
      <c r="E12" t="s">
        <v>20</v>
      </c>
      <c r="F12">
        <v>402</v>
      </c>
      <c r="G12" t="s">
        <v>21</v>
      </c>
      <c r="H12" t="s">
        <v>54</v>
      </c>
      <c r="I12" t="s">
        <v>23</v>
      </c>
      <c r="J12" t="s">
        <v>24</v>
      </c>
      <c r="K12">
        <v>4.8600000000000003</v>
      </c>
      <c r="L12">
        <v>4.8600000000000003</v>
      </c>
      <c r="M12">
        <v>4.8600000000000003</v>
      </c>
      <c r="N12">
        <v>4.8600000000000003</v>
      </c>
      <c r="O12">
        <v>26</v>
      </c>
      <c r="P12">
        <v>14</v>
      </c>
      <c r="Q12">
        <v>53.85</v>
      </c>
      <c r="R12" t="str">
        <f t="shared" si="0"/>
        <v>J</v>
      </c>
      <c r="S12" t="str">
        <f t="shared" si="1"/>
        <v>30230</v>
      </c>
      <c r="T12">
        <f t="shared" si="2"/>
        <v>12</v>
      </c>
    </row>
    <row r="13" spans="1:20" x14ac:dyDescent="0.25">
      <c r="A13" t="s">
        <v>55</v>
      </c>
      <c r="B13" t="s">
        <v>56</v>
      </c>
      <c r="C13">
        <v>202230</v>
      </c>
      <c r="D13" t="s">
        <v>19</v>
      </c>
      <c r="E13" t="s">
        <v>20</v>
      </c>
      <c r="F13">
        <v>403</v>
      </c>
      <c r="G13" t="s">
        <v>50</v>
      </c>
      <c r="H13" t="s">
        <v>57</v>
      </c>
      <c r="I13" t="s">
        <v>23</v>
      </c>
      <c r="J13" t="s">
        <v>24</v>
      </c>
      <c r="K13">
        <v>4.8499999999999996</v>
      </c>
      <c r="L13">
        <v>4.84</v>
      </c>
      <c r="M13">
        <v>4.8600000000000003</v>
      </c>
      <c r="N13">
        <v>4.8499999999999996</v>
      </c>
      <c r="O13">
        <v>30</v>
      </c>
      <c r="P13">
        <v>16</v>
      </c>
      <c r="Q13">
        <v>53.33</v>
      </c>
      <c r="R13" t="str">
        <f t="shared" si="0"/>
        <v>R</v>
      </c>
      <c r="S13" t="str">
        <f t="shared" si="1"/>
        <v>30231</v>
      </c>
      <c r="T13">
        <f t="shared" si="2"/>
        <v>14</v>
      </c>
    </row>
    <row r="14" spans="1:20" x14ac:dyDescent="0.25">
      <c r="A14" t="s">
        <v>58</v>
      </c>
      <c r="B14" t="s">
        <v>59</v>
      </c>
      <c r="C14">
        <v>202230</v>
      </c>
      <c r="D14" t="s">
        <v>19</v>
      </c>
      <c r="E14" t="s">
        <v>20</v>
      </c>
      <c r="F14">
        <v>404</v>
      </c>
      <c r="G14" t="s">
        <v>21</v>
      </c>
      <c r="H14" t="s">
        <v>60</v>
      </c>
      <c r="I14" t="s">
        <v>23</v>
      </c>
      <c r="J14" t="s">
        <v>24</v>
      </c>
      <c r="K14">
        <v>4.93</v>
      </c>
      <c r="L14">
        <v>4.8899999999999997</v>
      </c>
      <c r="M14">
        <v>4.93</v>
      </c>
      <c r="N14">
        <v>4.92</v>
      </c>
      <c r="O14">
        <v>24</v>
      </c>
      <c r="P14">
        <v>14</v>
      </c>
      <c r="Q14">
        <v>58.33</v>
      </c>
      <c r="R14" t="str">
        <f t="shared" si="0"/>
        <v>D</v>
      </c>
      <c r="S14" t="str">
        <f t="shared" si="1"/>
        <v>30232</v>
      </c>
      <c r="T14">
        <f t="shared" si="2"/>
        <v>10</v>
      </c>
    </row>
    <row r="15" spans="1:20" x14ac:dyDescent="0.25">
      <c r="A15" t="s">
        <v>61</v>
      </c>
      <c r="B15" t="s">
        <v>62</v>
      </c>
      <c r="C15">
        <v>202230</v>
      </c>
      <c r="D15" t="s">
        <v>19</v>
      </c>
      <c r="E15" t="s">
        <v>20</v>
      </c>
      <c r="F15">
        <v>405</v>
      </c>
      <c r="G15" t="s">
        <v>21</v>
      </c>
      <c r="H15" t="s">
        <v>63</v>
      </c>
      <c r="I15" t="s">
        <v>23</v>
      </c>
      <c r="J15" t="s">
        <v>24</v>
      </c>
      <c r="K15">
        <v>4.82</v>
      </c>
      <c r="L15">
        <v>4.78</v>
      </c>
      <c r="M15">
        <v>4.84</v>
      </c>
      <c r="N15">
        <v>4.8099999999999996</v>
      </c>
      <c r="O15">
        <v>20</v>
      </c>
      <c r="P15">
        <v>11</v>
      </c>
      <c r="Q15">
        <v>55</v>
      </c>
      <c r="R15" t="str">
        <f t="shared" si="0"/>
        <v>J</v>
      </c>
      <c r="S15" t="str">
        <f t="shared" si="1"/>
        <v>30233</v>
      </c>
      <c r="T15">
        <f t="shared" si="2"/>
        <v>9</v>
      </c>
    </row>
    <row r="16" spans="1:20" x14ac:dyDescent="0.25">
      <c r="A16" t="s">
        <v>64</v>
      </c>
      <c r="B16" t="s">
        <v>65</v>
      </c>
      <c r="C16">
        <v>202230</v>
      </c>
      <c r="D16" t="s">
        <v>19</v>
      </c>
      <c r="E16" t="s">
        <v>20</v>
      </c>
      <c r="F16">
        <v>406</v>
      </c>
      <c r="G16" t="s">
        <v>21</v>
      </c>
      <c r="H16" t="s">
        <v>66</v>
      </c>
      <c r="I16" t="s">
        <v>23</v>
      </c>
      <c r="J16" t="s">
        <v>24</v>
      </c>
      <c r="K16">
        <v>4.4800000000000004</v>
      </c>
      <c r="L16">
        <v>4.63</v>
      </c>
      <c r="M16">
        <v>4.6399999999999997</v>
      </c>
      <c r="N16">
        <v>4.57</v>
      </c>
      <c r="O16">
        <v>19</v>
      </c>
      <c r="P16">
        <v>7</v>
      </c>
      <c r="Q16">
        <v>36.840000000000003</v>
      </c>
      <c r="R16" t="str">
        <f t="shared" si="0"/>
        <v>J</v>
      </c>
      <c r="S16" t="str">
        <f t="shared" si="1"/>
        <v>30234</v>
      </c>
      <c r="T16">
        <f t="shared" si="2"/>
        <v>12</v>
      </c>
    </row>
    <row r="17" spans="1:20" x14ac:dyDescent="0.25">
      <c r="A17" t="s">
        <v>67</v>
      </c>
      <c r="B17" t="s">
        <v>68</v>
      </c>
      <c r="C17">
        <v>202230</v>
      </c>
      <c r="D17" t="s">
        <v>19</v>
      </c>
      <c r="E17" t="s">
        <v>20</v>
      </c>
      <c r="F17">
        <v>407</v>
      </c>
      <c r="G17" t="s">
        <v>21</v>
      </c>
      <c r="H17" t="s">
        <v>69</v>
      </c>
      <c r="I17" t="s">
        <v>23</v>
      </c>
      <c r="J17" t="s">
        <v>24</v>
      </c>
      <c r="K17">
        <v>4.8600000000000003</v>
      </c>
      <c r="L17">
        <v>4.8600000000000003</v>
      </c>
      <c r="M17">
        <v>4.8600000000000003</v>
      </c>
      <c r="N17">
        <v>4.8600000000000003</v>
      </c>
      <c r="O17">
        <v>20</v>
      </c>
      <c r="P17">
        <v>7</v>
      </c>
      <c r="Q17">
        <v>35</v>
      </c>
      <c r="R17" t="str">
        <f t="shared" si="0"/>
        <v>D</v>
      </c>
      <c r="S17" t="str">
        <f t="shared" si="1"/>
        <v>30235</v>
      </c>
      <c r="T17">
        <f t="shared" si="2"/>
        <v>13</v>
      </c>
    </row>
    <row r="18" spans="1:20" x14ac:dyDescent="0.25">
      <c r="A18" t="s">
        <v>70</v>
      </c>
      <c r="B18" t="s">
        <v>71</v>
      </c>
      <c r="C18">
        <v>202230</v>
      </c>
      <c r="D18" t="s">
        <v>19</v>
      </c>
      <c r="E18" t="s">
        <v>20</v>
      </c>
      <c r="F18">
        <v>408</v>
      </c>
      <c r="G18" t="s">
        <v>50</v>
      </c>
      <c r="H18" t="s">
        <v>72</v>
      </c>
      <c r="I18" t="s">
        <v>23</v>
      </c>
      <c r="J18" t="s">
        <v>24</v>
      </c>
      <c r="K18">
        <v>4.9000000000000004</v>
      </c>
      <c r="L18">
        <v>4.88</v>
      </c>
      <c r="M18">
        <v>4.88</v>
      </c>
      <c r="N18">
        <v>4.8899999999999997</v>
      </c>
      <c r="O18">
        <v>13</v>
      </c>
      <c r="P18">
        <v>8</v>
      </c>
      <c r="Q18">
        <v>61.54</v>
      </c>
      <c r="R18" t="str">
        <f t="shared" si="0"/>
        <v>L</v>
      </c>
      <c r="S18" t="str">
        <f t="shared" si="1"/>
        <v>30236</v>
      </c>
      <c r="T18">
        <f t="shared" si="2"/>
        <v>5</v>
      </c>
    </row>
    <row r="19" spans="1:20" x14ac:dyDescent="0.25">
      <c r="A19" t="s">
        <v>73</v>
      </c>
      <c r="B19" t="s">
        <v>74</v>
      </c>
      <c r="C19">
        <v>202230</v>
      </c>
      <c r="D19" t="s">
        <v>19</v>
      </c>
      <c r="E19" t="s">
        <v>20</v>
      </c>
      <c r="F19">
        <v>409</v>
      </c>
      <c r="G19" t="s">
        <v>32</v>
      </c>
      <c r="H19" t="s">
        <v>75</v>
      </c>
      <c r="I19" t="s">
        <v>23</v>
      </c>
      <c r="J19" t="s">
        <v>24</v>
      </c>
      <c r="K19">
        <v>4.58</v>
      </c>
      <c r="L19">
        <v>4.7</v>
      </c>
      <c r="M19">
        <v>4.63</v>
      </c>
      <c r="N19">
        <v>4.63</v>
      </c>
      <c r="O19">
        <v>14</v>
      </c>
      <c r="P19">
        <v>4</v>
      </c>
      <c r="Q19">
        <v>28.57</v>
      </c>
      <c r="R19" t="str">
        <f t="shared" si="0"/>
        <v>H</v>
      </c>
      <c r="S19" t="str">
        <f t="shared" si="1"/>
        <v>30237</v>
      </c>
      <c r="T19">
        <f t="shared" si="2"/>
        <v>10</v>
      </c>
    </row>
    <row r="20" spans="1:20" x14ac:dyDescent="0.25">
      <c r="A20" t="s">
        <v>76</v>
      </c>
      <c r="B20" t="s">
        <v>77</v>
      </c>
      <c r="C20">
        <v>202230</v>
      </c>
      <c r="D20" t="s">
        <v>19</v>
      </c>
      <c r="E20" t="s">
        <v>20</v>
      </c>
      <c r="F20">
        <v>499</v>
      </c>
      <c r="G20" t="s">
        <v>21</v>
      </c>
      <c r="H20" t="s">
        <v>78</v>
      </c>
      <c r="I20" t="s">
        <v>23</v>
      </c>
      <c r="J20" t="s">
        <v>24</v>
      </c>
      <c r="K20">
        <v>4.67</v>
      </c>
      <c r="L20">
        <v>4.76</v>
      </c>
      <c r="M20">
        <v>4.75</v>
      </c>
      <c r="N20">
        <v>4.72</v>
      </c>
      <c r="O20">
        <v>11</v>
      </c>
      <c r="P20">
        <v>5</v>
      </c>
      <c r="Q20">
        <v>45.45</v>
      </c>
      <c r="R20" t="str">
        <f t="shared" si="0"/>
        <v>M</v>
      </c>
      <c r="S20" t="str">
        <f t="shared" si="1"/>
        <v>30238</v>
      </c>
      <c r="T20">
        <f t="shared" si="2"/>
        <v>6</v>
      </c>
    </row>
    <row r="21" spans="1:20" x14ac:dyDescent="0.25">
      <c r="A21" t="s">
        <v>79</v>
      </c>
      <c r="B21" t="s">
        <v>80</v>
      </c>
      <c r="C21">
        <v>202230</v>
      </c>
      <c r="D21" t="s">
        <v>19</v>
      </c>
      <c r="E21" t="s">
        <v>81</v>
      </c>
      <c r="F21">
        <v>431</v>
      </c>
      <c r="G21" t="s">
        <v>21</v>
      </c>
      <c r="H21" t="s">
        <v>82</v>
      </c>
      <c r="I21" t="s">
        <v>23</v>
      </c>
      <c r="J21" t="s">
        <v>24</v>
      </c>
      <c r="K21">
        <v>5</v>
      </c>
      <c r="L21">
        <v>5</v>
      </c>
      <c r="M21">
        <v>5</v>
      </c>
      <c r="N21">
        <v>5</v>
      </c>
      <c r="O21">
        <v>13</v>
      </c>
      <c r="P21">
        <v>6</v>
      </c>
      <c r="Q21">
        <v>46.15</v>
      </c>
      <c r="R21" t="str">
        <f t="shared" si="0"/>
        <v>J</v>
      </c>
      <c r="S21" t="str">
        <f t="shared" si="1"/>
        <v>30244</v>
      </c>
      <c r="T21">
        <f t="shared" si="2"/>
        <v>7</v>
      </c>
    </row>
    <row r="22" spans="1:20" x14ac:dyDescent="0.25">
      <c r="A22" t="s">
        <v>83</v>
      </c>
      <c r="B22" t="s">
        <v>84</v>
      </c>
      <c r="C22">
        <v>202230</v>
      </c>
      <c r="D22" t="s">
        <v>19</v>
      </c>
      <c r="E22" t="s">
        <v>85</v>
      </c>
      <c r="F22">
        <v>1301</v>
      </c>
      <c r="G22" t="s">
        <v>21</v>
      </c>
      <c r="H22" t="s">
        <v>86</v>
      </c>
      <c r="I22" t="s">
        <v>87</v>
      </c>
      <c r="J22" t="s">
        <v>88</v>
      </c>
      <c r="K22">
        <v>4.68</v>
      </c>
      <c r="L22">
        <v>4.8600000000000003</v>
      </c>
      <c r="M22">
        <v>4.78</v>
      </c>
      <c r="N22">
        <v>4.7699999999999996</v>
      </c>
      <c r="O22">
        <v>26</v>
      </c>
      <c r="P22">
        <v>10</v>
      </c>
      <c r="Q22">
        <v>38.46</v>
      </c>
      <c r="R22" t="str">
        <f t="shared" si="0"/>
        <v>W</v>
      </c>
      <c r="S22" t="str">
        <f t="shared" si="1"/>
        <v>30248</v>
      </c>
      <c r="T22">
        <f t="shared" si="2"/>
        <v>16</v>
      </c>
    </row>
    <row r="23" spans="1:20" x14ac:dyDescent="0.25">
      <c r="A23" t="s">
        <v>89</v>
      </c>
      <c r="B23" t="s">
        <v>90</v>
      </c>
      <c r="C23">
        <v>202230</v>
      </c>
      <c r="D23" t="s">
        <v>19</v>
      </c>
      <c r="E23" t="s">
        <v>85</v>
      </c>
      <c r="F23">
        <v>1302</v>
      </c>
      <c r="G23" t="s">
        <v>21</v>
      </c>
      <c r="H23" t="s">
        <v>91</v>
      </c>
      <c r="I23" t="s">
        <v>87</v>
      </c>
      <c r="J23" t="s">
        <v>88</v>
      </c>
      <c r="K23">
        <v>4.72</v>
      </c>
      <c r="L23">
        <v>4.72</v>
      </c>
      <c r="M23">
        <v>4.58</v>
      </c>
      <c r="N23">
        <v>4.68</v>
      </c>
      <c r="O23">
        <v>19</v>
      </c>
      <c r="P23">
        <v>10</v>
      </c>
      <c r="Q23">
        <v>52.63</v>
      </c>
      <c r="R23" t="str">
        <f t="shared" si="0"/>
        <v>D</v>
      </c>
      <c r="S23" t="str">
        <f t="shared" si="1"/>
        <v>30249</v>
      </c>
      <c r="T23">
        <f t="shared" si="2"/>
        <v>9</v>
      </c>
    </row>
    <row r="24" spans="1:20" x14ac:dyDescent="0.25">
      <c r="A24" t="s">
        <v>92</v>
      </c>
      <c r="B24" t="s">
        <v>93</v>
      </c>
      <c r="C24">
        <v>202230</v>
      </c>
      <c r="D24" t="s">
        <v>19</v>
      </c>
      <c r="E24" t="s">
        <v>85</v>
      </c>
      <c r="F24">
        <v>264</v>
      </c>
      <c r="G24" t="s">
        <v>21</v>
      </c>
      <c r="H24" t="s">
        <v>94</v>
      </c>
      <c r="I24" t="s">
        <v>87</v>
      </c>
      <c r="J24" t="s">
        <v>88</v>
      </c>
      <c r="K24">
        <v>4.28</v>
      </c>
      <c r="L24">
        <v>4.13</v>
      </c>
      <c r="M24">
        <v>4</v>
      </c>
      <c r="N24">
        <v>4.1500000000000004</v>
      </c>
      <c r="O24">
        <v>7</v>
      </c>
      <c r="P24">
        <v>3</v>
      </c>
      <c r="Q24">
        <v>42.86</v>
      </c>
      <c r="R24" t="str">
        <f t="shared" si="0"/>
        <v>S</v>
      </c>
      <c r="S24" t="str">
        <f t="shared" si="1"/>
        <v>30250</v>
      </c>
      <c r="T24">
        <f t="shared" si="2"/>
        <v>4</v>
      </c>
    </row>
    <row r="25" spans="1:20" x14ac:dyDescent="0.25">
      <c r="A25" t="s">
        <v>95</v>
      </c>
      <c r="B25" t="s">
        <v>96</v>
      </c>
      <c r="C25">
        <v>202230</v>
      </c>
      <c r="D25" t="s">
        <v>19</v>
      </c>
      <c r="E25" t="s">
        <v>97</v>
      </c>
      <c r="F25">
        <v>1321</v>
      </c>
      <c r="G25" t="s">
        <v>21</v>
      </c>
      <c r="H25" t="s">
        <v>98</v>
      </c>
      <c r="I25" t="s">
        <v>87</v>
      </c>
      <c r="J25" t="s">
        <v>99</v>
      </c>
      <c r="K25">
        <v>4.5</v>
      </c>
      <c r="L25">
        <v>4.45</v>
      </c>
      <c r="M25">
        <v>4.5</v>
      </c>
      <c r="N25">
        <v>4.4800000000000004</v>
      </c>
      <c r="O25">
        <v>10</v>
      </c>
      <c r="P25">
        <v>4</v>
      </c>
      <c r="Q25">
        <v>40</v>
      </c>
      <c r="R25" t="str">
        <f t="shared" si="0"/>
        <v>I</v>
      </c>
      <c r="S25" t="str">
        <f t="shared" si="1"/>
        <v>30251</v>
      </c>
      <c r="T25">
        <f t="shared" si="2"/>
        <v>6</v>
      </c>
    </row>
    <row r="26" spans="1:20" x14ac:dyDescent="0.25">
      <c r="A26" t="s">
        <v>100</v>
      </c>
      <c r="B26" t="s">
        <v>101</v>
      </c>
      <c r="C26">
        <v>202230</v>
      </c>
      <c r="D26" t="s">
        <v>19</v>
      </c>
      <c r="E26" t="s">
        <v>102</v>
      </c>
      <c r="F26">
        <v>100</v>
      </c>
      <c r="G26" t="s">
        <v>21</v>
      </c>
      <c r="H26" t="s">
        <v>103</v>
      </c>
      <c r="I26" t="s">
        <v>87</v>
      </c>
      <c r="J26" t="s">
        <v>99</v>
      </c>
      <c r="K26">
        <v>4</v>
      </c>
      <c r="L26">
        <v>4</v>
      </c>
      <c r="M26">
        <v>4</v>
      </c>
      <c r="N26">
        <v>4</v>
      </c>
      <c r="O26">
        <v>7</v>
      </c>
      <c r="P26">
        <v>2</v>
      </c>
      <c r="Q26">
        <v>28.57</v>
      </c>
      <c r="R26" t="str">
        <f t="shared" si="0"/>
        <v>A</v>
      </c>
      <c r="S26" t="str">
        <f t="shared" si="1"/>
        <v>30252</v>
      </c>
      <c r="T26">
        <f t="shared" si="2"/>
        <v>5</v>
      </c>
    </row>
    <row r="27" spans="1:20" x14ac:dyDescent="0.25">
      <c r="A27" t="s">
        <v>104</v>
      </c>
      <c r="B27" t="s">
        <v>105</v>
      </c>
      <c r="C27">
        <v>202230</v>
      </c>
      <c r="D27" t="s">
        <v>19</v>
      </c>
      <c r="E27" t="s">
        <v>102</v>
      </c>
      <c r="F27">
        <v>1301</v>
      </c>
      <c r="G27" t="s">
        <v>21</v>
      </c>
      <c r="H27" t="s">
        <v>106</v>
      </c>
      <c r="I27" t="s">
        <v>87</v>
      </c>
      <c r="J27" t="s">
        <v>99</v>
      </c>
      <c r="K27">
        <v>4.75</v>
      </c>
      <c r="L27">
        <v>4.75</v>
      </c>
      <c r="M27">
        <v>4.7300000000000004</v>
      </c>
      <c r="N27">
        <v>4.74</v>
      </c>
      <c r="O27">
        <v>28</v>
      </c>
      <c r="P27">
        <v>12</v>
      </c>
      <c r="Q27">
        <v>42.86</v>
      </c>
      <c r="R27" t="str">
        <f t="shared" si="0"/>
        <v>A</v>
      </c>
      <c r="S27" t="str">
        <f t="shared" si="1"/>
        <v>30253</v>
      </c>
      <c r="T27">
        <f t="shared" si="2"/>
        <v>16</v>
      </c>
    </row>
    <row r="28" spans="1:20" x14ac:dyDescent="0.25">
      <c r="A28" t="s">
        <v>107</v>
      </c>
      <c r="B28" t="s">
        <v>108</v>
      </c>
      <c r="C28">
        <v>202230</v>
      </c>
      <c r="D28" t="s">
        <v>19</v>
      </c>
      <c r="E28" t="s">
        <v>102</v>
      </c>
      <c r="F28">
        <v>1302</v>
      </c>
      <c r="G28" t="s">
        <v>21</v>
      </c>
      <c r="H28" t="s">
        <v>109</v>
      </c>
      <c r="I28" t="s">
        <v>87</v>
      </c>
      <c r="J28" t="s">
        <v>99</v>
      </c>
      <c r="K28">
        <v>4.66</v>
      </c>
      <c r="L28">
        <v>4.74</v>
      </c>
      <c r="M28">
        <v>4.53</v>
      </c>
      <c r="N28">
        <v>4.6500000000000004</v>
      </c>
      <c r="O28">
        <v>24</v>
      </c>
      <c r="P28">
        <v>7</v>
      </c>
      <c r="Q28">
        <v>29.17</v>
      </c>
      <c r="R28" t="str">
        <f t="shared" si="0"/>
        <v>N</v>
      </c>
      <c r="S28" t="str">
        <f t="shared" si="1"/>
        <v>30255</v>
      </c>
      <c r="T28">
        <f t="shared" si="2"/>
        <v>17</v>
      </c>
    </row>
    <row r="29" spans="1:20" x14ac:dyDescent="0.25">
      <c r="A29" t="s">
        <v>110</v>
      </c>
      <c r="B29" t="s">
        <v>111</v>
      </c>
      <c r="C29">
        <v>202230</v>
      </c>
      <c r="D29" t="s">
        <v>19</v>
      </c>
      <c r="E29" t="s">
        <v>112</v>
      </c>
      <c r="F29">
        <v>1307</v>
      </c>
      <c r="G29" t="s">
        <v>21</v>
      </c>
      <c r="H29" t="s">
        <v>113</v>
      </c>
      <c r="I29" t="s">
        <v>87</v>
      </c>
      <c r="J29" t="s">
        <v>99</v>
      </c>
      <c r="K29">
        <v>4.4000000000000004</v>
      </c>
      <c r="L29">
        <v>4.3099999999999996</v>
      </c>
      <c r="M29">
        <v>4.3</v>
      </c>
      <c r="N29">
        <v>4.34</v>
      </c>
      <c r="O29">
        <v>25</v>
      </c>
      <c r="P29">
        <v>9</v>
      </c>
      <c r="Q29">
        <v>36</v>
      </c>
      <c r="R29" t="str">
        <f t="shared" si="0"/>
        <v>V</v>
      </c>
      <c r="S29" t="str">
        <f t="shared" si="1"/>
        <v>30256</v>
      </c>
      <c r="T29">
        <f t="shared" si="2"/>
        <v>16</v>
      </c>
    </row>
    <row r="30" spans="1:20" x14ac:dyDescent="0.25">
      <c r="A30" t="s">
        <v>114</v>
      </c>
      <c r="B30" t="s">
        <v>115</v>
      </c>
      <c r="C30">
        <v>202230</v>
      </c>
      <c r="D30" t="s">
        <v>19</v>
      </c>
      <c r="E30" t="s">
        <v>116</v>
      </c>
      <c r="F30">
        <v>120</v>
      </c>
      <c r="G30" t="s">
        <v>50</v>
      </c>
      <c r="H30" t="s">
        <v>117</v>
      </c>
      <c r="I30" t="s">
        <v>118</v>
      </c>
      <c r="J30" t="s">
        <v>119</v>
      </c>
      <c r="K30">
        <v>4.92</v>
      </c>
      <c r="L30">
        <v>4.93</v>
      </c>
      <c r="M30">
        <v>4.6900000000000004</v>
      </c>
      <c r="N30">
        <v>4.8600000000000003</v>
      </c>
      <c r="O30">
        <v>22</v>
      </c>
      <c r="P30">
        <v>8</v>
      </c>
      <c r="Q30">
        <v>36.36</v>
      </c>
      <c r="R30" t="str">
        <f t="shared" si="0"/>
        <v>P</v>
      </c>
      <c r="S30" t="str">
        <f t="shared" si="1"/>
        <v>30258</v>
      </c>
      <c r="T30">
        <f t="shared" si="2"/>
        <v>14</v>
      </c>
    </row>
    <row r="31" spans="1:20" x14ac:dyDescent="0.25">
      <c r="A31" t="s">
        <v>120</v>
      </c>
      <c r="B31" t="s">
        <v>121</v>
      </c>
      <c r="C31">
        <v>202230</v>
      </c>
      <c r="D31" t="s">
        <v>19</v>
      </c>
      <c r="E31" t="s">
        <v>116</v>
      </c>
      <c r="F31">
        <v>1332</v>
      </c>
      <c r="G31" t="s">
        <v>21</v>
      </c>
      <c r="H31" t="s">
        <v>122</v>
      </c>
      <c r="I31" t="s">
        <v>118</v>
      </c>
      <c r="J31" t="s">
        <v>119</v>
      </c>
      <c r="K31">
        <v>4.78</v>
      </c>
      <c r="L31">
        <v>4.88</v>
      </c>
      <c r="M31">
        <v>4.6500000000000004</v>
      </c>
      <c r="N31">
        <v>4.78</v>
      </c>
      <c r="O31">
        <v>25</v>
      </c>
      <c r="P31">
        <v>10</v>
      </c>
      <c r="Q31">
        <v>40</v>
      </c>
      <c r="R31" t="str">
        <f t="shared" si="0"/>
        <v>G</v>
      </c>
      <c r="S31" t="str">
        <f t="shared" si="1"/>
        <v>30259</v>
      </c>
      <c r="T31">
        <f t="shared" si="2"/>
        <v>15</v>
      </c>
    </row>
    <row r="32" spans="1:20" x14ac:dyDescent="0.25">
      <c r="A32" t="s">
        <v>123</v>
      </c>
      <c r="B32" t="s">
        <v>124</v>
      </c>
      <c r="C32">
        <v>202230</v>
      </c>
      <c r="D32" t="s">
        <v>19</v>
      </c>
      <c r="E32" t="s">
        <v>116</v>
      </c>
      <c r="F32">
        <v>1332</v>
      </c>
      <c r="G32" t="s">
        <v>32</v>
      </c>
      <c r="H32" t="s">
        <v>125</v>
      </c>
      <c r="I32" t="s">
        <v>118</v>
      </c>
      <c r="J32" t="s">
        <v>119</v>
      </c>
      <c r="K32">
        <v>4.42</v>
      </c>
      <c r="L32">
        <v>4.45</v>
      </c>
      <c r="M32">
        <v>3.88</v>
      </c>
      <c r="N32">
        <v>4.28</v>
      </c>
      <c r="O32">
        <v>20</v>
      </c>
      <c r="P32">
        <v>4</v>
      </c>
      <c r="Q32">
        <v>20</v>
      </c>
      <c r="R32" t="str">
        <f t="shared" si="0"/>
        <v>L</v>
      </c>
      <c r="S32" t="str">
        <f t="shared" si="1"/>
        <v>30260</v>
      </c>
      <c r="T32">
        <f t="shared" si="2"/>
        <v>16</v>
      </c>
    </row>
    <row r="33" spans="1:20" x14ac:dyDescent="0.25">
      <c r="A33" t="s">
        <v>126</v>
      </c>
      <c r="B33" t="s">
        <v>127</v>
      </c>
      <c r="C33">
        <v>202230</v>
      </c>
      <c r="D33" t="s">
        <v>19</v>
      </c>
      <c r="E33" t="s">
        <v>128</v>
      </c>
      <c r="F33">
        <v>1315</v>
      </c>
      <c r="G33" t="s">
        <v>21</v>
      </c>
      <c r="H33" t="s">
        <v>129</v>
      </c>
      <c r="I33" t="s">
        <v>118</v>
      </c>
      <c r="J33" t="s">
        <v>130</v>
      </c>
      <c r="K33">
        <v>4.67</v>
      </c>
      <c r="L33">
        <v>4.71</v>
      </c>
      <c r="M33">
        <v>4.53</v>
      </c>
      <c r="N33">
        <v>4.6399999999999997</v>
      </c>
      <c r="O33">
        <v>23</v>
      </c>
      <c r="P33">
        <v>7</v>
      </c>
      <c r="Q33">
        <v>30.43</v>
      </c>
      <c r="R33" t="str">
        <f t="shared" si="0"/>
        <v>M</v>
      </c>
      <c r="S33" t="str">
        <f t="shared" si="1"/>
        <v>30263</v>
      </c>
      <c r="T33">
        <f t="shared" si="2"/>
        <v>16</v>
      </c>
    </row>
    <row r="34" spans="1:20" x14ac:dyDescent="0.25">
      <c r="A34" t="s">
        <v>131</v>
      </c>
      <c r="B34" t="s">
        <v>132</v>
      </c>
      <c r="C34">
        <v>202230</v>
      </c>
      <c r="D34" t="s">
        <v>19</v>
      </c>
      <c r="E34" t="s">
        <v>128</v>
      </c>
      <c r="F34">
        <v>1315</v>
      </c>
      <c r="G34" t="s">
        <v>32</v>
      </c>
      <c r="H34" t="s">
        <v>133</v>
      </c>
      <c r="I34" t="s">
        <v>118</v>
      </c>
      <c r="J34" t="s">
        <v>130</v>
      </c>
      <c r="K34">
        <v>3.67</v>
      </c>
      <c r="L34">
        <v>4</v>
      </c>
      <c r="M34">
        <v>4</v>
      </c>
      <c r="N34">
        <v>3.87</v>
      </c>
      <c r="O34">
        <v>4</v>
      </c>
      <c r="P34">
        <v>1</v>
      </c>
      <c r="Q34">
        <v>25</v>
      </c>
      <c r="R34" t="str">
        <f t="shared" si="0"/>
        <v>C</v>
      </c>
      <c r="S34" t="str">
        <f t="shared" si="1"/>
        <v>30264</v>
      </c>
      <c r="T34">
        <f t="shared" si="2"/>
        <v>3</v>
      </c>
    </row>
    <row r="35" spans="1:20" x14ac:dyDescent="0.25">
      <c r="A35" t="s">
        <v>134</v>
      </c>
      <c r="B35" t="s">
        <v>135</v>
      </c>
      <c r="C35">
        <v>202230</v>
      </c>
      <c r="D35" t="s">
        <v>19</v>
      </c>
      <c r="E35" t="s">
        <v>128</v>
      </c>
      <c r="F35">
        <v>1317</v>
      </c>
      <c r="G35" t="s">
        <v>21</v>
      </c>
      <c r="H35" t="s">
        <v>136</v>
      </c>
      <c r="I35" t="s">
        <v>118</v>
      </c>
      <c r="J35" t="s">
        <v>130</v>
      </c>
      <c r="K35">
        <v>4.42</v>
      </c>
      <c r="L35">
        <v>4.5999999999999996</v>
      </c>
      <c r="M35">
        <v>4.5</v>
      </c>
      <c r="N35">
        <v>4.5</v>
      </c>
      <c r="O35">
        <v>5</v>
      </c>
      <c r="P35">
        <v>2</v>
      </c>
      <c r="Q35">
        <v>40</v>
      </c>
      <c r="R35" t="str">
        <f t="shared" si="0"/>
        <v>K</v>
      </c>
      <c r="S35" t="str">
        <f t="shared" si="1"/>
        <v>30265</v>
      </c>
      <c r="T35">
        <f t="shared" si="2"/>
        <v>3</v>
      </c>
    </row>
    <row r="36" spans="1:20" x14ac:dyDescent="0.25">
      <c r="A36" t="s">
        <v>137</v>
      </c>
      <c r="B36" t="s">
        <v>138</v>
      </c>
      <c r="C36">
        <v>202230</v>
      </c>
      <c r="D36" t="s">
        <v>19</v>
      </c>
      <c r="E36" t="s">
        <v>139</v>
      </c>
      <c r="F36">
        <v>2305</v>
      </c>
      <c r="G36" t="s">
        <v>21</v>
      </c>
      <c r="H36" t="s">
        <v>140</v>
      </c>
      <c r="I36" t="s">
        <v>87</v>
      </c>
      <c r="J36" t="s">
        <v>141</v>
      </c>
      <c r="K36">
        <v>4.75</v>
      </c>
      <c r="L36">
        <v>4.75</v>
      </c>
      <c r="M36">
        <v>4.75</v>
      </c>
      <c r="N36">
        <v>4.75</v>
      </c>
      <c r="O36">
        <v>25</v>
      </c>
      <c r="P36">
        <v>4</v>
      </c>
      <c r="Q36">
        <v>16</v>
      </c>
      <c r="R36" t="str">
        <f t="shared" si="0"/>
        <v>S</v>
      </c>
      <c r="S36" t="str">
        <f t="shared" si="1"/>
        <v>30266</v>
      </c>
      <c r="T36">
        <f t="shared" si="2"/>
        <v>21</v>
      </c>
    </row>
    <row r="37" spans="1:20" x14ac:dyDescent="0.25">
      <c r="A37" t="s">
        <v>142</v>
      </c>
      <c r="B37" t="s">
        <v>143</v>
      </c>
      <c r="C37">
        <v>202230</v>
      </c>
      <c r="D37" t="s">
        <v>19</v>
      </c>
      <c r="E37" t="s">
        <v>139</v>
      </c>
      <c r="F37">
        <v>2305</v>
      </c>
      <c r="G37" t="s">
        <v>32</v>
      </c>
      <c r="H37" t="s">
        <v>144</v>
      </c>
      <c r="I37" t="s">
        <v>87</v>
      </c>
      <c r="J37" t="s">
        <v>141</v>
      </c>
      <c r="K37">
        <v>3.17</v>
      </c>
      <c r="L37">
        <v>4.2</v>
      </c>
      <c r="M37">
        <v>3.75</v>
      </c>
      <c r="N37">
        <v>3.67</v>
      </c>
      <c r="O37">
        <v>5</v>
      </c>
      <c r="P37">
        <v>1</v>
      </c>
      <c r="Q37">
        <v>20</v>
      </c>
      <c r="R37" t="str">
        <f t="shared" si="0"/>
        <v>K</v>
      </c>
      <c r="S37" t="str">
        <f t="shared" si="1"/>
        <v>30267</v>
      </c>
      <c r="T37">
        <f t="shared" si="2"/>
        <v>4</v>
      </c>
    </row>
    <row r="38" spans="1:20" x14ac:dyDescent="0.25">
      <c r="A38" t="s">
        <v>145</v>
      </c>
      <c r="B38" t="s">
        <v>146</v>
      </c>
      <c r="C38">
        <v>202230</v>
      </c>
      <c r="D38" t="s">
        <v>19</v>
      </c>
      <c r="E38" t="s">
        <v>139</v>
      </c>
      <c r="F38">
        <v>2306</v>
      </c>
      <c r="G38" t="s">
        <v>21</v>
      </c>
      <c r="H38" t="s">
        <v>147</v>
      </c>
      <c r="I38" t="s">
        <v>87</v>
      </c>
      <c r="J38" t="s">
        <v>141</v>
      </c>
      <c r="K38">
        <v>4.62</v>
      </c>
      <c r="L38">
        <v>4.54</v>
      </c>
      <c r="M38">
        <v>4.3600000000000003</v>
      </c>
      <c r="N38">
        <v>4.5199999999999996</v>
      </c>
      <c r="O38">
        <v>25</v>
      </c>
      <c r="P38">
        <v>7</v>
      </c>
      <c r="Q38">
        <v>28</v>
      </c>
      <c r="R38" t="str">
        <f t="shared" si="0"/>
        <v>P</v>
      </c>
      <c r="S38" t="str">
        <f t="shared" si="1"/>
        <v>30268</v>
      </c>
      <c r="T38">
        <f t="shared" si="2"/>
        <v>18</v>
      </c>
    </row>
    <row r="39" spans="1:20" x14ac:dyDescent="0.25">
      <c r="A39" t="s">
        <v>148</v>
      </c>
      <c r="B39" t="s">
        <v>149</v>
      </c>
      <c r="C39">
        <v>202230</v>
      </c>
      <c r="D39" t="s">
        <v>19</v>
      </c>
      <c r="E39" t="s">
        <v>150</v>
      </c>
      <c r="F39">
        <v>2301</v>
      </c>
      <c r="G39" t="s">
        <v>21</v>
      </c>
      <c r="H39" t="s">
        <v>122</v>
      </c>
      <c r="I39" t="s">
        <v>151</v>
      </c>
      <c r="J39" t="s">
        <v>152</v>
      </c>
      <c r="K39">
        <v>4.67</v>
      </c>
      <c r="L39">
        <v>4.67</v>
      </c>
      <c r="M39">
        <v>4.67</v>
      </c>
      <c r="N39">
        <v>4.67</v>
      </c>
      <c r="O39">
        <v>13</v>
      </c>
      <c r="P39">
        <v>3</v>
      </c>
      <c r="Q39">
        <v>23.08</v>
      </c>
      <c r="R39" t="str">
        <f t="shared" si="0"/>
        <v>G</v>
      </c>
      <c r="S39" t="str">
        <f t="shared" si="1"/>
        <v>30269</v>
      </c>
      <c r="T39">
        <f t="shared" si="2"/>
        <v>10</v>
      </c>
    </row>
    <row r="40" spans="1:20" x14ac:dyDescent="0.25">
      <c r="A40" t="s">
        <v>153</v>
      </c>
      <c r="B40" t="s">
        <v>154</v>
      </c>
      <c r="C40">
        <v>202230</v>
      </c>
      <c r="D40" t="s">
        <v>19</v>
      </c>
      <c r="E40" t="s">
        <v>155</v>
      </c>
      <c r="F40">
        <v>1310</v>
      </c>
      <c r="G40" t="s">
        <v>21</v>
      </c>
      <c r="H40" t="s">
        <v>156</v>
      </c>
      <c r="I40" t="s">
        <v>87</v>
      </c>
      <c r="J40" t="s">
        <v>157</v>
      </c>
      <c r="K40">
        <v>4.79</v>
      </c>
      <c r="L40">
        <v>4.45</v>
      </c>
      <c r="M40">
        <v>4.38</v>
      </c>
      <c r="N40">
        <v>4.57</v>
      </c>
      <c r="O40">
        <v>8</v>
      </c>
      <c r="P40">
        <v>4</v>
      </c>
      <c r="Q40">
        <v>50</v>
      </c>
      <c r="R40" t="str">
        <f t="shared" si="0"/>
        <v>M</v>
      </c>
      <c r="S40" t="str">
        <f t="shared" si="1"/>
        <v>30270</v>
      </c>
      <c r="T40">
        <f t="shared" si="2"/>
        <v>4</v>
      </c>
    </row>
    <row r="41" spans="1:20" x14ac:dyDescent="0.25">
      <c r="A41" t="s">
        <v>158</v>
      </c>
      <c r="B41" t="s">
        <v>159</v>
      </c>
      <c r="C41">
        <v>202230</v>
      </c>
      <c r="D41" t="s">
        <v>19</v>
      </c>
      <c r="E41" t="s">
        <v>160</v>
      </c>
      <c r="F41">
        <v>111</v>
      </c>
      <c r="G41" t="s">
        <v>21</v>
      </c>
      <c r="H41" t="s">
        <v>161</v>
      </c>
      <c r="I41" t="s">
        <v>23</v>
      </c>
      <c r="J41" t="s">
        <v>24</v>
      </c>
      <c r="K41">
        <v>4.6900000000000004</v>
      </c>
      <c r="L41">
        <v>4.7</v>
      </c>
      <c r="M41">
        <v>4.7</v>
      </c>
      <c r="N41">
        <v>4.7</v>
      </c>
      <c r="O41">
        <v>36</v>
      </c>
      <c r="P41">
        <v>19</v>
      </c>
      <c r="Q41">
        <v>52.78</v>
      </c>
      <c r="R41" t="str">
        <f t="shared" si="0"/>
        <v>K</v>
      </c>
      <c r="S41" t="str">
        <f t="shared" si="1"/>
        <v>30274</v>
      </c>
      <c r="T41">
        <f t="shared" si="2"/>
        <v>17</v>
      </c>
    </row>
    <row r="42" spans="1:20" x14ac:dyDescent="0.25">
      <c r="A42" t="s">
        <v>162</v>
      </c>
      <c r="B42" t="s">
        <v>163</v>
      </c>
      <c r="C42">
        <v>202230</v>
      </c>
      <c r="D42" t="s">
        <v>19</v>
      </c>
      <c r="E42" t="s">
        <v>160</v>
      </c>
      <c r="F42">
        <v>126</v>
      </c>
      <c r="G42" t="s">
        <v>21</v>
      </c>
      <c r="H42" t="s">
        <v>164</v>
      </c>
      <c r="I42" t="s">
        <v>23</v>
      </c>
      <c r="J42" t="s">
        <v>24</v>
      </c>
      <c r="K42">
        <v>5</v>
      </c>
      <c r="L42">
        <v>5</v>
      </c>
      <c r="M42">
        <v>4.88</v>
      </c>
      <c r="N42">
        <v>4.97</v>
      </c>
      <c r="O42">
        <v>9</v>
      </c>
      <c r="P42">
        <v>2</v>
      </c>
      <c r="Q42">
        <v>22.22</v>
      </c>
      <c r="R42" t="str">
        <f t="shared" si="0"/>
        <v>J</v>
      </c>
      <c r="S42" t="str">
        <f t="shared" si="1"/>
        <v>30275</v>
      </c>
      <c r="T42">
        <f t="shared" si="2"/>
        <v>7</v>
      </c>
    </row>
    <row r="43" spans="1:20" x14ac:dyDescent="0.25">
      <c r="A43" t="s">
        <v>165</v>
      </c>
      <c r="B43" t="s">
        <v>166</v>
      </c>
      <c r="C43">
        <v>202230</v>
      </c>
      <c r="D43" t="s">
        <v>19</v>
      </c>
      <c r="E43" t="s">
        <v>160</v>
      </c>
      <c r="F43">
        <v>130</v>
      </c>
      <c r="G43" t="s">
        <v>21</v>
      </c>
      <c r="H43" t="s">
        <v>167</v>
      </c>
      <c r="I43" t="s">
        <v>23</v>
      </c>
      <c r="J43" t="s">
        <v>24</v>
      </c>
      <c r="K43">
        <v>4.59</v>
      </c>
      <c r="L43">
        <v>4.55</v>
      </c>
      <c r="M43">
        <v>4.5999999999999996</v>
      </c>
      <c r="N43">
        <v>4.58</v>
      </c>
      <c r="O43">
        <v>36</v>
      </c>
      <c r="P43">
        <v>16</v>
      </c>
      <c r="Q43">
        <v>44.44</v>
      </c>
      <c r="R43" t="str">
        <f t="shared" si="0"/>
        <v>B</v>
      </c>
      <c r="S43" t="str">
        <f t="shared" si="1"/>
        <v>30276</v>
      </c>
      <c r="T43">
        <f t="shared" si="2"/>
        <v>20</v>
      </c>
    </row>
    <row r="44" spans="1:20" x14ac:dyDescent="0.25">
      <c r="A44" t="s">
        <v>168</v>
      </c>
      <c r="B44" t="s">
        <v>169</v>
      </c>
      <c r="C44">
        <v>202230</v>
      </c>
      <c r="D44" t="s">
        <v>19</v>
      </c>
      <c r="E44" t="s">
        <v>160</v>
      </c>
      <c r="F44">
        <v>201</v>
      </c>
      <c r="G44" t="s">
        <v>21</v>
      </c>
      <c r="H44" t="s">
        <v>170</v>
      </c>
      <c r="I44" t="s">
        <v>23</v>
      </c>
      <c r="J44" t="s">
        <v>24</v>
      </c>
      <c r="K44">
        <v>4.54</v>
      </c>
      <c r="L44">
        <v>4.5199999999999996</v>
      </c>
      <c r="M44">
        <v>4.54</v>
      </c>
      <c r="N44">
        <v>4.54</v>
      </c>
      <c r="O44">
        <v>35</v>
      </c>
      <c r="P44">
        <v>18</v>
      </c>
      <c r="Q44">
        <v>51.43</v>
      </c>
      <c r="R44" t="str">
        <f t="shared" si="0"/>
        <v>M</v>
      </c>
      <c r="S44" t="str">
        <f t="shared" si="1"/>
        <v>30277</v>
      </c>
      <c r="T44">
        <f t="shared" si="2"/>
        <v>17</v>
      </c>
    </row>
    <row r="45" spans="1:20" x14ac:dyDescent="0.25">
      <c r="A45" t="s">
        <v>171</v>
      </c>
      <c r="B45" t="s">
        <v>172</v>
      </c>
      <c r="C45">
        <v>202230</v>
      </c>
      <c r="D45" t="s">
        <v>19</v>
      </c>
      <c r="E45" t="s">
        <v>160</v>
      </c>
      <c r="F45">
        <v>225</v>
      </c>
      <c r="G45" t="s">
        <v>21</v>
      </c>
      <c r="H45" t="s">
        <v>173</v>
      </c>
      <c r="I45" t="s">
        <v>23</v>
      </c>
      <c r="J45" t="s">
        <v>24</v>
      </c>
      <c r="K45">
        <v>4.93</v>
      </c>
      <c r="L45">
        <v>4.8</v>
      </c>
      <c r="M45">
        <v>4.8099999999999996</v>
      </c>
      <c r="N45">
        <v>4.8499999999999996</v>
      </c>
      <c r="O45">
        <v>19</v>
      </c>
      <c r="P45">
        <v>9</v>
      </c>
      <c r="Q45">
        <v>47.37</v>
      </c>
      <c r="R45" t="str">
        <f t="shared" si="0"/>
        <v>C</v>
      </c>
      <c r="S45" t="str">
        <f t="shared" si="1"/>
        <v>30278</v>
      </c>
      <c r="T45">
        <f t="shared" si="2"/>
        <v>10</v>
      </c>
    </row>
    <row r="46" spans="1:20" x14ac:dyDescent="0.25">
      <c r="A46" t="s">
        <v>174</v>
      </c>
      <c r="B46" t="s">
        <v>175</v>
      </c>
      <c r="C46">
        <v>202230</v>
      </c>
      <c r="D46" t="s">
        <v>19</v>
      </c>
      <c r="E46" t="s">
        <v>160</v>
      </c>
      <c r="F46">
        <v>336</v>
      </c>
      <c r="G46" t="s">
        <v>21</v>
      </c>
      <c r="H46" t="s">
        <v>98</v>
      </c>
      <c r="I46" t="s">
        <v>23</v>
      </c>
      <c r="J46" t="s">
        <v>24</v>
      </c>
      <c r="K46">
        <v>4.57</v>
      </c>
      <c r="L46">
        <v>4.6399999999999997</v>
      </c>
      <c r="M46">
        <v>4.45</v>
      </c>
      <c r="N46">
        <v>4.5599999999999996</v>
      </c>
      <c r="O46">
        <v>18</v>
      </c>
      <c r="P46">
        <v>5</v>
      </c>
      <c r="Q46">
        <v>27.78</v>
      </c>
      <c r="R46" t="str">
        <f t="shared" si="0"/>
        <v>I</v>
      </c>
      <c r="S46" t="str">
        <f t="shared" si="1"/>
        <v>30279</v>
      </c>
      <c r="T46">
        <f t="shared" si="2"/>
        <v>13</v>
      </c>
    </row>
    <row r="47" spans="1:20" x14ac:dyDescent="0.25">
      <c r="A47" t="s">
        <v>176</v>
      </c>
      <c r="B47" t="s">
        <v>177</v>
      </c>
      <c r="C47">
        <v>202230</v>
      </c>
      <c r="D47" t="s">
        <v>19</v>
      </c>
      <c r="E47" t="s">
        <v>160</v>
      </c>
      <c r="F47">
        <v>337</v>
      </c>
      <c r="G47" t="s">
        <v>21</v>
      </c>
      <c r="H47" t="s">
        <v>178</v>
      </c>
      <c r="I47" t="s">
        <v>23</v>
      </c>
      <c r="J47" t="s">
        <v>24</v>
      </c>
      <c r="K47">
        <v>4.76</v>
      </c>
      <c r="L47">
        <v>4.83</v>
      </c>
      <c r="M47">
        <v>4.78</v>
      </c>
      <c r="N47">
        <v>4.79</v>
      </c>
      <c r="O47">
        <v>14</v>
      </c>
      <c r="P47">
        <v>8</v>
      </c>
      <c r="Q47">
        <v>57.14</v>
      </c>
      <c r="R47" t="str">
        <f t="shared" si="0"/>
        <v>J</v>
      </c>
      <c r="S47" t="str">
        <f t="shared" si="1"/>
        <v>30280</v>
      </c>
      <c r="T47">
        <f t="shared" si="2"/>
        <v>6</v>
      </c>
    </row>
    <row r="48" spans="1:20" x14ac:dyDescent="0.25">
      <c r="A48" t="s">
        <v>179</v>
      </c>
      <c r="B48" t="s">
        <v>180</v>
      </c>
      <c r="C48">
        <v>202230</v>
      </c>
      <c r="D48" t="s">
        <v>19</v>
      </c>
      <c r="E48" t="s">
        <v>160</v>
      </c>
      <c r="F48">
        <v>338</v>
      </c>
      <c r="G48" t="s">
        <v>21</v>
      </c>
      <c r="H48" t="s">
        <v>181</v>
      </c>
      <c r="I48" t="s">
        <v>23</v>
      </c>
      <c r="J48" t="s">
        <v>24</v>
      </c>
      <c r="K48">
        <v>5</v>
      </c>
      <c r="L48">
        <v>5</v>
      </c>
      <c r="M48">
        <v>4.8899999999999997</v>
      </c>
      <c r="N48">
        <v>4.97</v>
      </c>
      <c r="O48">
        <v>21</v>
      </c>
      <c r="P48">
        <v>11</v>
      </c>
      <c r="Q48">
        <v>52.38</v>
      </c>
      <c r="R48" t="str">
        <f t="shared" si="0"/>
        <v>C</v>
      </c>
      <c r="S48" t="str">
        <f t="shared" si="1"/>
        <v>30281</v>
      </c>
      <c r="T48">
        <f t="shared" si="2"/>
        <v>10</v>
      </c>
    </row>
    <row r="49" spans="1:20" x14ac:dyDescent="0.25">
      <c r="A49" t="s">
        <v>182</v>
      </c>
      <c r="B49" t="s">
        <v>183</v>
      </c>
      <c r="C49">
        <v>202230</v>
      </c>
      <c r="D49" t="s">
        <v>19</v>
      </c>
      <c r="E49" t="s">
        <v>160</v>
      </c>
      <c r="F49">
        <v>339</v>
      </c>
      <c r="G49" t="s">
        <v>21</v>
      </c>
      <c r="H49" t="s">
        <v>184</v>
      </c>
      <c r="I49" t="s">
        <v>23</v>
      </c>
      <c r="J49" t="s">
        <v>24</v>
      </c>
      <c r="K49">
        <v>4.58</v>
      </c>
      <c r="L49">
        <v>5</v>
      </c>
      <c r="M49">
        <v>4.75</v>
      </c>
      <c r="N49">
        <v>4.7699999999999996</v>
      </c>
      <c r="O49">
        <v>13</v>
      </c>
      <c r="P49">
        <v>2</v>
      </c>
      <c r="Q49">
        <v>15.38</v>
      </c>
      <c r="R49" t="str">
        <f t="shared" si="0"/>
        <v>L</v>
      </c>
      <c r="S49" t="str">
        <f t="shared" si="1"/>
        <v>30282</v>
      </c>
      <c r="T49">
        <f t="shared" si="2"/>
        <v>11</v>
      </c>
    </row>
    <row r="50" spans="1:20" x14ac:dyDescent="0.25">
      <c r="A50" t="s">
        <v>185</v>
      </c>
      <c r="B50" t="s">
        <v>186</v>
      </c>
      <c r="C50">
        <v>202230</v>
      </c>
      <c r="D50" t="s">
        <v>19</v>
      </c>
      <c r="E50" t="s">
        <v>160</v>
      </c>
      <c r="F50">
        <v>342</v>
      </c>
      <c r="G50" t="s">
        <v>21</v>
      </c>
      <c r="H50" t="s">
        <v>187</v>
      </c>
      <c r="I50" t="s">
        <v>23</v>
      </c>
      <c r="J50" t="s">
        <v>24</v>
      </c>
      <c r="K50">
        <v>4.75</v>
      </c>
      <c r="L50">
        <v>4.75</v>
      </c>
      <c r="M50">
        <v>4.75</v>
      </c>
      <c r="N50">
        <v>4.75</v>
      </c>
      <c r="O50">
        <v>12</v>
      </c>
      <c r="P50">
        <v>4</v>
      </c>
      <c r="Q50">
        <v>33.33</v>
      </c>
      <c r="R50" t="str">
        <f t="shared" si="0"/>
        <v>P</v>
      </c>
      <c r="S50" t="str">
        <f t="shared" si="1"/>
        <v>30283</v>
      </c>
      <c r="T50">
        <f t="shared" si="2"/>
        <v>8</v>
      </c>
    </row>
    <row r="51" spans="1:20" x14ac:dyDescent="0.25">
      <c r="A51" t="s">
        <v>188</v>
      </c>
      <c r="B51" t="s">
        <v>189</v>
      </c>
      <c r="C51">
        <v>202230</v>
      </c>
      <c r="D51" t="s">
        <v>19</v>
      </c>
      <c r="E51" t="s">
        <v>160</v>
      </c>
      <c r="F51">
        <v>422</v>
      </c>
      <c r="G51" t="s">
        <v>21</v>
      </c>
      <c r="H51" t="s">
        <v>190</v>
      </c>
      <c r="I51" t="s">
        <v>23</v>
      </c>
      <c r="J51" t="s">
        <v>24</v>
      </c>
      <c r="K51">
        <v>4.96</v>
      </c>
      <c r="L51">
        <v>5</v>
      </c>
      <c r="M51">
        <v>4.9400000000000004</v>
      </c>
      <c r="N51">
        <v>4.97</v>
      </c>
      <c r="O51">
        <v>11</v>
      </c>
      <c r="P51">
        <v>4</v>
      </c>
      <c r="Q51">
        <v>36.36</v>
      </c>
      <c r="R51" t="str">
        <f t="shared" si="0"/>
        <v>T</v>
      </c>
      <c r="S51" t="str">
        <f t="shared" si="1"/>
        <v>30284</v>
      </c>
      <c r="T51">
        <f t="shared" si="2"/>
        <v>7</v>
      </c>
    </row>
    <row r="52" spans="1:20" x14ac:dyDescent="0.25">
      <c r="A52" t="s">
        <v>191</v>
      </c>
      <c r="B52" t="s">
        <v>192</v>
      </c>
      <c r="C52">
        <v>202230</v>
      </c>
      <c r="D52" t="s">
        <v>19</v>
      </c>
      <c r="E52" t="s">
        <v>160</v>
      </c>
      <c r="F52">
        <v>431</v>
      </c>
      <c r="G52" t="s">
        <v>21</v>
      </c>
      <c r="H52" t="s">
        <v>193</v>
      </c>
      <c r="I52" t="s">
        <v>23</v>
      </c>
      <c r="J52" t="s">
        <v>24</v>
      </c>
      <c r="K52">
        <v>5</v>
      </c>
      <c r="L52">
        <v>5</v>
      </c>
      <c r="M52">
        <v>5</v>
      </c>
      <c r="N52">
        <v>5</v>
      </c>
      <c r="O52">
        <v>10</v>
      </c>
      <c r="P52">
        <v>3</v>
      </c>
      <c r="Q52">
        <v>30</v>
      </c>
      <c r="R52" t="str">
        <f t="shared" si="0"/>
        <v>L</v>
      </c>
      <c r="S52" t="str">
        <f t="shared" si="1"/>
        <v>30285</v>
      </c>
      <c r="T52">
        <f t="shared" si="2"/>
        <v>7</v>
      </c>
    </row>
    <row r="53" spans="1:20" x14ac:dyDescent="0.25">
      <c r="A53" t="s">
        <v>194</v>
      </c>
      <c r="B53" t="s">
        <v>195</v>
      </c>
      <c r="C53">
        <v>202230</v>
      </c>
      <c r="D53" t="s">
        <v>19</v>
      </c>
      <c r="E53" t="s">
        <v>160</v>
      </c>
      <c r="F53">
        <v>450</v>
      </c>
      <c r="G53" t="s">
        <v>21</v>
      </c>
      <c r="H53" t="s">
        <v>196</v>
      </c>
      <c r="I53" t="s">
        <v>23</v>
      </c>
      <c r="J53" t="s">
        <v>24</v>
      </c>
      <c r="K53">
        <v>4.2</v>
      </c>
      <c r="L53">
        <v>4.2</v>
      </c>
      <c r="M53">
        <v>4.2</v>
      </c>
      <c r="N53">
        <v>4.2</v>
      </c>
      <c r="O53">
        <v>9</v>
      </c>
      <c r="P53">
        <v>5</v>
      </c>
      <c r="Q53">
        <v>55.56</v>
      </c>
      <c r="R53" t="str">
        <f t="shared" si="0"/>
        <v>S</v>
      </c>
      <c r="S53" t="str">
        <f t="shared" si="1"/>
        <v>30286</v>
      </c>
      <c r="T53">
        <f t="shared" si="2"/>
        <v>4</v>
      </c>
    </row>
    <row r="54" spans="1:20" x14ac:dyDescent="0.25">
      <c r="A54" t="s">
        <v>197</v>
      </c>
      <c r="B54" t="s">
        <v>198</v>
      </c>
      <c r="C54">
        <v>202230</v>
      </c>
      <c r="D54" t="s">
        <v>19</v>
      </c>
      <c r="E54" t="s">
        <v>160</v>
      </c>
      <c r="F54">
        <v>3311</v>
      </c>
      <c r="G54" t="s">
        <v>21</v>
      </c>
      <c r="H54" t="s">
        <v>199</v>
      </c>
      <c r="I54" t="s">
        <v>23</v>
      </c>
      <c r="J54" t="s">
        <v>24</v>
      </c>
      <c r="K54">
        <v>4.5999999999999996</v>
      </c>
      <c r="L54">
        <v>4.5</v>
      </c>
      <c r="M54">
        <v>4.63</v>
      </c>
      <c r="N54">
        <v>4.57</v>
      </c>
      <c r="O54">
        <v>25</v>
      </c>
      <c r="P54">
        <v>10</v>
      </c>
      <c r="Q54">
        <v>40</v>
      </c>
      <c r="R54" t="str">
        <f t="shared" si="0"/>
        <v>B</v>
      </c>
      <c r="S54" t="str">
        <f t="shared" si="1"/>
        <v>30287</v>
      </c>
      <c r="T54">
        <f t="shared" si="2"/>
        <v>15</v>
      </c>
    </row>
    <row r="55" spans="1:20" x14ac:dyDescent="0.25">
      <c r="A55" t="s">
        <v>200</v>
      </c>
      <c r="B55" t="s">
        <v>201</v>
      </c>
      <c r="C55">
        <v>202230</v>
      </c>
      <c r="D55" t="s">
        <v>19</v>
      </c>
      <c r="E55" t="s">
        <v>160</v>
      </c>
      <c r="F55">
        <v>3311</v>
      </c>
      <c r="G55" t="s">
        <v>32</v>
      </c>
      <c r="H55" t="s">
        <v>202</v>
      </c>
      <c r="I55" t="s">
        <v>23</v>
      </c>
      <c r="J55" t="s">
        <v>24</v>
      </c>
      <c r="K55">
        <v>4.24</v>
      </c>
      <c r="L55">
        <v>4.45</v>
      </c>
      <c r="M55">
        <v>4.4400000000000004</v>
      </c>
      <c r="N55">
        <v>4.3600000000000003</v>
      </c>
      <c r="O55">
        <v>21</v>
      </c>
      <c r="P55">
        <v>8</v>
      </c>
      <c r="Q55">
        <v>38.1</v>
      </c>
      <c r="R55" t="str">
        <f t="shared" si="0"/>
        <v>J</v>
      </c>
      <c r="S55" t="str">
        <f t="shared" si="1"/>
        <v>30288</v>
      </c>
      <c r="T55">
        <f t="shared" si="2"/>
        <v>13</v>
      </c>
    </row>
    <row r="56" spans="1:20" x14ac:dyDescent="0.25">
      <c r="A56" t="s">
        <v>203</v>
      </c>
      <c r="B56" t="s">
        <v>204</v>
      </c>
      <c r="C56">
        <v>202230</v>
      </c>
      <c r="D56" t="s">
        <v>19</v>
      </c>
      <c r="E56" t="s">
        <v>160</v>
      </c>
      <c r="F56">
        <v>3321</v>
      </c>
      <c r="G56" t="s">
        <v>21</v>
      </c>
      <c r="H56" t="s">
        <v>205</v>
      </c>
      <c r="I56" t="s">
        <v>23</v>
      </c>
      <c r="J56" t="s">
        <v>24</v>
      </c>
      <c r="K56">
        <v>4.79</v>
      </c>
      <c r="L56">
        <v>4.63</v>
      </c>
      <c r="M56">
        <v>4.6100000000000003</v>
      </c>
      <c r="N56">
        <v>4.68</v>
      </c>
      <c r="O56">
        <v>25</v>
      </c>
      <c r="P56">
        <v>7</v>
      </c>
      <c r="Q56">
        <v>28</v>
      </c>
      <c r="R56" t="str">
        <f t="shared" si="0"/>
        <v>S</v>
      </c>
      <c r="S56" t="str">
        <f t="shared" si="1"/>
        <v>30290</v>
      </c>
      <c r="T56">
        <f t="shared" si="2"/>
        <v>18</v>
      </c>
    </row>
    <row r="57" spans="1:20" x14ac:dyDescent="0.25">
      <c r="A57" t="s">
        <v>206</v>
      </c>
      <c r="B57" t="s">
        <v>207</v>
      </c>
      <c r="C57">
        <v>202230</v>
      </c>
      <c r="D57" t="s">
        <v>19</v>
      </c>
      <c r="E57" t="s">
        <v>160</v>
      </c>
      <c r="F57">
        <v>3321</v>
      </c>
      <c r="G57" t="s">
        <v>32</v>
      </c>
      <c r="H57" t="s">
        <v>208</v>
      </c>
      <c r="I57" t="s">
        <v>23</v>
      </c>
      <c r="J57" t="s">
        <v>24</v>
      </c>
      <c r="K57">
        <v>4.67</v>
      </c>
      <c r="L57">
        <v>4.6500000000000004</v>
      </c>
      <c r="M57">
        <v>4.72</v>
      </c>
      <c r="N57">
        <v>4.68</v>
      </c>
      <c r="O57">
        <v>20</v>
      </c>
      <c r="P57">
        <v>8</v>
      </c>
      <c r="Q57">
        <v>40</v>
      </c>
      <c r="R57" t="str">
        <f t="shared" si="0"/>
        <v>A</v>
      </c>
      <c r="S57" t="str">
        <f t="shared" si="1"/>
        <v>30291</v>
      </c>
      <c r="T57">
        <f t="shared" si="2"/>
        <v>12</v>
      </c>
    </row>
    <row r="58" spans="1:20" x14ac:dyDescent="0.25">
      <c r="A58" t="s">
        <v>209</v>
      </c>
      <c r="B58" t="s">
        <v>210</v>
      </c>
      <c r="C58">
        <v>202230</v>
      </c>
      <c r="D58" t="s">
        <v>19</v>
      </c>
      <c r="E58" t="s">
        <v>160</v>
      </c>
      <c r="F58">
        <v>3322</v>
      </c>
      <c r="G58" t="s">
        <v>21</v>
      </c>
      <c r="H58" t="s">
        <v>211</v>
      </c>
      <c r="I58" t="s">
        <v>23</v>
      </c>
      <c r="J58" t="s">
        <v>24</v>
      </c>
      <c r="K58">
        <v>3.8</v>
      </c>
      <c r="L58">
        <v>3.64</v>
      </c>
      <c r="M58">
        <v>3.85</v>
      </c>
      <c r="N58">
        <v>3.76</v>
      </c>
      <c r="O58">
        <v>25</v>
      </c>
      <c r="P58">
        <v>5</v>
      </c>
      <c r="Q58">
        <v>20</v>
      </c>
      <c r="R58" t="str">
        <f t="shared" si="0"/>
        <v>E</v>
      </c>
      <c r="S58" t="str">
        <f t="shared" si="1"/>
        <v>30293</v>
      </c>
      <c r="T58">
        <f t="shared" si="2"/>
        <v>20</v>
      </c>
    </row>
    <row r="59" spans="1:20" x14ac:dyDescent="0.25">
      <c r="A59" t="s">
        <v>212</v>
      </c>
      <c r="B59" t="s">
        <v>213</v>
      </c>
      <c r="C59">
        <v>202230</v>
      </c>
      <c r="D59" t="s">
        <v>19</v>
      </c>
      <c r="E59" t="s">
        <v>160</v>
      </c>
      <c r="F59">
        <v>3322</v>
      </c>
      <c r="G59" t="s">
        <v>32</v>
      </c>
      <c r="H59" t="s">
        <v>214</v>
      </c>
      <c r="I59" t="s">
        <v>23</v>
      </c>
      <c r="J59" t="s">
        <v>24</v>
      </c>
      <c r="K59">
        <v>5</v>
      </c>
      <c r="L59">
        <v>5</v>
      </c>
      <c r="M59">
        <v>5</v>
      </c>
      <c r="N59">
        <v>5</v>
      </c>
      <c r="O59">
        <v>13</v>
      </c>
      <c r="P59">
        <v>1</v>
      </c>
      <c r="Q59">
        <v>7.69</v>
      </c>
      <c r="R59" t="str">
        <f t="shared" si="0"/>
        <v>S</v>
      </c>
      <c r="S59" t="str">
        <f t="shared" si="1"/>
        <v>30294</v>
      </c>
      <c r="T59">
        <f t="shared" si="2"/>
        <v>12</v>
      </c>
    </row>
    <row r="60" spans="1:20" x14ac:dyDescent="0.25">
      <c r="A60" t="s">
        <v>215</v>
      </c>
      <c r="B60" t="s">
        <v>216</v>
      </c>
      <c r="C60">
        <v>202230</v>
      </c>
      <c r="D60" t="s">
        <v>19</v>
      </c>
      <c r="E60" t="s">
        <v>160</v>
      </c>
      <c r="F60">
        <v>3331</v>
      </c>
      <c r="G60" t="s">
        <v>21</v>
      </c>
      <c r="H60" t="s">
        <v>217</v>
      </c>
      <c r="I60" t="s">
        <v>23</v>
      </c>
      <c r="J60" t="s">
        <v>24</v>
      </c>
      <c r="K60">
        <v>4.22</v>
      </c>
      <c r="L60">
        <v>4.3600000000000003</v>
      </c>
      <c r="M60">
        <v>4.3899999999999997</v>
      </c>
      <c r="N60">
        <v>4.3099999999999996</v>
      </c>
      <c r="O60">
        <v>25</v>
      </c>
      <c r="P60">
        <v>9</v>
      </c>
      <c r="Q60">
        <v>36</v>
      </c>
      <c r="R60" t="str">
        <f t="shared" si="0"/>
        <v>M</v>
      </c>
      <c r="S60" t="str">
        <f t="shared" si="1"/>
        <v>30296</v>
      </c>
      <c r="T60">
        <f t="shared" si="2"/>
        <v>16</v>
      </c>
    </row>
    <row r="61" spans="1:20" x14ac:dyDescent="0.25">
      <c r="A61" t="s">
        <v>218</v>
      </c>
      <c r="B61" t="s">
        <v>219</v>
      </c>
      <c r="C61">
        <v>202230</v>
      </c>
      <c r="D61" t="s">
        <v>19</v>
      </c>
      <c r="E61" t="s">
        <v>160</v>
      </c>
      <c r="F61">
        <v>3331</v>
      </c>
      <c r="G61" t="s">
        <v>32</v>
      </c>
      <c r="H61" t="s">
        <v>220</v>
      </c>
      <c r="I61" t="s">
        <v>23</v>
      </c>
      <c r="J61" t="s">
        <v>24</v>
      </c>
      <c r="K61">
        <v>4.6100000000000003</v>
      </c>
      <c r="L61">
        <v>4.4000000000000004</v>
      </c>
      <c r="M61">
        <v>4.25</v>
      </c>
      <c r="N61">
        <v>4.4400000000000004</v>
      </c>
      <c r="O61">
        <v>23</v>
      </c>
      <c r="P61">
        <v>3</v>
      </c>
      <c r="Q61">
        <v>13.04</v>
      </c>
      <c r="R61" t="str">
        <f t="shared" si="0"/>
        <v>V</v>
      </c>
      <c r="S61" t="str">
        <f t="shared" si="1"/>
        <v>30297</v>
      </c>
      <c r="T61">
        <f t="shared" si="2"/>
        <v>20</v>
      </c>
    </row>
    <row r="62" spans="1:20" x14ac:dyDescent="0.25">
      <c r="A62" t="s">
        <v>221</v>
      </c>
      <c r="B62" t="s">
        <v>222</v>
      </c>
      <c r="C62">
        <v>202230</v>
      </c>
      <c r="D62" t="s">
        <v>19</v>
      </c>
      <c r="E62" t="s">
        <v>160</v>
      </c>
      <c r="F62">
        <v>3332</v>
      </c>
      <c r="G62" t="s">
        <v>21</v>
      </c>
      <c r="H62" t="s">
        <v>223</v>
      </c>
      <c r="I62" t="s">
        <v>23</v>
      </c>
      <c r="J62" t="s">
        <v>24</v>
      </c>
      <c r="K62">
        <v>4.93</v>
      </c>
      <c r="L62">
        <v>5</v>
      </c>
      <c r="M62">
        <v>5</v>
      </c>
      <c r="N62">
        <v>4.97</v>
      </c>
      <c r="O62">
        <v>25</v>
      </c>
      <c r="P62">
        <v>9</v>
      </c>
      <c r="Q62">
        <v>36</v>
      </c>
      <c r="R62" t="str">
        <f t="shared" si="0"/>
        <v>L</v>
      </c>
      <c r="S62" t="str">
        <f t="shared" si="1"/>
        <v>30298</v>
      </c>
      <c r="T62">
        <f t="shared" si="2"/>
        <v>16</v>
      </c>
    </row>
    <row r="63" spans="1:20" x14ac:dyDescent="0.25">
      <c r="A63" t="s">
        <v>224</v>
      </c>
      <c r="B63" t="s">
        <v>225</v>
      </c>
      <c r="C63">
        <v>202230</v>
      </c>
      <c r="D63" t="s">
        <v>19</v>
      </c>
      <c r="E63" t="s">
        <v>160</v>
      </c>
      <c r="F63">
        <v>3332</v>
      </c>
      <c r="G63" t="s">
        <v>32</v>
      </c>
      <c r="H63" t="s">
        <v>226</v>
      </c>
      <c r="I63" t="s">
        <v>23</v>
      </c>
      <c r="J63" t="s">
        <v>24</v>
      </c>
      <c r="K63">
        <v>4.6100000000000003</v>
      </c>
      <c r="L63">
        <v>4.5999999999999996</v>
      </c>
      <c r="M63">
        <v>4.67</v>
      </c>
      <c r="N63">
        <v>4.62</v>
      </c>
      <c r="O63">
        <v>13</v>
      </c>
      <c r="P63">
        <v>3</v>
      </c>
      <c r="Q63">
        <v>23.08</v>
      </c>
      <c r="R63" t="str">
        <f t="shared" si="0"/>
        <v>C</v>
      </c>
      <c r="S63" t="str">
        <f t="shared" si="1"/>
        <v>30299</v>
      </c>
      <c r="T63">
        <f t="shared" si="2"/>
        <v>10</v>
      </c>
    </row>
    <row r="64" spans="1:20" x14ac:dyDescent="0.25">
      <c r="A64" t="s">
        <v>227</v>
      </c>
      <c r="B64" t="s">
        <v>228</v>
      </c>
      <c r="C64">
        <v>202230</v>
      </c>
      <c r="D64" t="s">
        <v>19</v>
      </c>
      <c r="E64" t="s">
        <v>160</v>
      </c>
      <c r="F64">
        <v>4341</v>
      </c>
      <c r="G64" t="s">
        <v>21</v>
      </c>
      <c r="H64" t="s">
        <v>211</v>
      </c>
      <c r="I64" t="s">
        <v>23</v>
      </c>
      <c r="J64" t="s">
        <v>24</v>
      </c>
      <c r="K64">
        <v>4.33</v>
      </c>
      <c r="L64">
        <v>4.24</v>
      </c>
      <c r="M64">
        <v>4.3</v>
      </c>
      <c r="N64">
        <v>4.29</v>
      </c>
      <c r="O64">
        <v>25</v>
      </c>
      <c r="P64">
        <v>5</v>
      </c>
      <c r="Q64">
        <v>20</v>
      </c>
      <c r="R64" t="str">
        <f t="shared" si="0"/>
        <v>E</v>
      </c>
      <c r="S64" t="str">
        <f t="shared" si="1"/>
        <v>30300</v>
      </c>
      <c r="T64">
        <f t="shared" si="2"/>
        <v>20</v>
      </c>
    </row>
    <row r="65" spans="1:20" x14ac:dyDescent="0.25">
      <c r="A65" t="s">
        <v>229</v>
      </c>
      <c r="B65" t="s">
        <v>230</v>
      </c>
      <c r="C65">
        <v>202230</v>
      </c>
      <c r="D65" t="s">
        <v>19</v>
      </c>
      <c r="E65" t="s">
        <v>160</v>
      </c>
      <c r="F65">
        <v>4341</v>
      </c>
      <c r="G65" t="s">
        <v>32</v>
      </c>
      <c r="H65" t="s">
        <v>231</v>
      </c>
      <c r="I65" t="s">
        <v>23</v>
      </c>
      <c r="J65" t="s">
        <v>24</v>
      </c>
      <c r="K65">
        <v>5</v>
      </c>
      <c r="L65">
        <v>5</v>
      </c>
      <c r="M65">
        <v>5</v>
      </c>
      <c r="N65">
        <v>5</v>
      </c>
      <c r="O65">
        <v>8</v>
      </c>
      <c r="P65">
        <v>4</v>
      </c>
      <c r="Q65">
        <v>50</v>
      </c>
      <c r="R65" t="str">
        <f t="shared" si="0"/>
        <v>C</v>
      </c>
      <c r="S65" t="str">
        <f t="shared" si="1"/>
        <v>30301</v>
      </c>
      <c r="T65">
        <f t="shared" si="2"/>
        <v>4</v>
      </c>
    </row>
    <row r="66" spans="1:20" x14ac:dyDescent="0.25">
      <c r="A66" t="s">
        <v>232</v>
      </c>
      <c r="B66" t="s">
        <v>233</v>
      </c>
      <c r="C66">
        <v>202230</v>
      </c>
      <c r="D66" t="s">
        <v>19</v>
      </c>
      <c r="E66" t="s">
        <v>160</v>
      </c>
      <c r="F66">
        <v>4342</v>
      </c>
      <c r="G66" t="s">
        <v>21</v>
      </c>
      <c r="H66" t="s">
        <v>234</v>
      </c>
      <c r="I66" t="s">
        <v>23</v>
      </c>
      <c r="J66" t="s">
        <v>24</v>
      </c>
      <c r="K66">
        <v>4.68</v>
      </c>
      <c r="L66">
        <v>4.75</v>
      </c>
      <c r="M66">
        <v>4.72</v>
      </c>
      <c r="N66">
        <v>4.72</v>
      </c>
      <c r="O66">
        <v>25</v>
      </c>
      <c r="P66">
        <v>8</v>
      </c>
      <c r="Q66">
        <v>32</v>
      </c>
      <c r="R66" t="str">
        <f t="shared" si="0"/>
        <v>K</v>
      </c>
      <c r="S66" t="str">
        <f t="shared" si="1"/>
        <v>30302</v>
      </c>
      <c r="T66">
        <f t="shared" si="2"/>
        <v>17</v>
      </c>
    </row>
    <row r="67" spans="1:20" x14ac:dyDescent="0.25">
      <c r="A67" t="s">
        <v>235</v>
      </c>
      <c r="B67" t="s">
        <v>236</v>
      </c>
      <c r="C67">
        <v>202230</v>
      </c>
      <c r="D67" t="s">
        <v>19</v>
      </c>
      <c r="E67" t="s">
        <v>160</v>
      </c>
      <c r="F67">
        <v>4342</v>
      </c>
      <c r="G67" t="s">
        <v>32</v>
      </c>
      <c r="H67" t="s">
        <v>237</v>
      </c>
      <c r="I67" t="s">
        <v>23</v>
      </c>
      <c r="J67" t="s">
        <v>24</v>
      </c>
      <c r="K67">
        <v>4.5</v>
      </c>
      <c r="L67">
        <v>4.5</v>
      </c>
      <c r="M67">
        <v>4.5</v>
      </c>
      <c r="N67">
        <v>4.5</v>
      </c>
      <c r="O67">
        <v>9</v>
      </c>
      <c r="P67">
        <v>4</v>
      </c>
      <c r="Q67">
        <v>44.44</v>
      </c>
      <c r="R67" t="str">
        <f t="shared" ref="R67:R76" si="3">LEFT(H67, 1)</f>
        <v>P</v>
      </c>
      <c r="S67" t="str">
        <f t="shared" ref="S67:S76" si="4">LEFT(B67, 5)</f>
        <v>30303</v>
      </c>
      <c r="T67">
        <f t="shared" ref="T67:T76" si="5">O67-P67</f>
        <v>5</v>
      </c>
    </row>
    <row r="68" spans="1:20" x14ac:dyDescent="0.25">
      <c r="A68" t="s">
        <v>238</v>
      </c>
      <c r="B68" t="s">
        <v>239</v>
      </c>
      <c r="C68">
        <v>202230</v>
      </c>
      <c r="D68" t="s">
        <v>19</v>
      </c>
      <c r="E68" t="s">
        <v>160</v>
      </c>
      <c r="F68">
        <v>4343</v>
      </c>
      <c r="G68" t="s">
        <v>21</v>
      </c>
      <c r="H68" t="s">
        <v>240</v>
      </c>
      <c r="I68" t="s">
        <v>23</v>
      </c>
      <c r="J68" t="s">
        <v>24</v>
      </c>
      <c r="K68">
        <v>4.3499999999999996</v>
      </c>
      <c r="L68">
        <v>4.32</v>
      </c>
      <c r="M68">
        <v>4.28</v>
      </c>
      <c r="N68">
        <v>4.32</v>
      </c>
      <c r="O68">
        <v>25</v>
      </c>
      <c r="P68">
        <v>10</v>
      </c>
      <c r="Q68">
        <v>40</v>
      </c>
      <c r="R68" t="str">
        <f t="shared" si="3"/>
        <v>A</v>
      </c>
      <c r="S68" t="str">
        <f t="shared" si="4"/>
        <v>30304</v>
      </c>
      <c r="T68">
        <f t="shared" si="5"/>
        <v>15</v>
      </c>
    </row>
    <row r="69" spans="1:20" x14ac:dyDescent="0.25">
      <c r="A69" t="s">
        <v>241</v>
      </c>
      <c r="B69" t="s">
        <v>242</v>
      </c>
      <c r="C69">
        <v>202230</v>
      </c>
      <c r="D69" t="s">
        <v>19</v>
      </c>
      <c r="E69" t="s">
        <v>160</v>
      </c>
      <c r="F69">
        <v>4343</v>
      </c>
      <c r="G69" t="s">
        <v>32</v>
      </c>
      <c r="H69" t="s">
        <v>243</v>
      </c>
      <c r="I69" t="s">
        <v>23</v>
      </c>
      <c r="J69" t="s">
        <v>24</v>
      </c>
      <c r="O69">
        <v>13</v>
      </c>
      <c r="P69">
        <v>0</v>
      </c>
      <c r="Q69">
        <v>0</v>
      </c>
      <c r="R69" t="str">
        <f t="shared" si="3"/>
        <v>R</v>
      </c>
      <c r="S69" t="str">
        <f t="shared" si="4"/>
        <v>30305</v>
      </c>
      <c r="T69">
        <f t="shared" si="5"/>
        <v>13</v>
      </c>
    </row>
    <row r="70" spans="1:20" x14ac:dyDescent="0.25">
      <c r="A70" t="s">
        <v>244</v>
      </c>
      <c r="B70" t="s">
        <v>245</v>
      </c>
      <c r="C70">
        <v>202230</v>
      </c>
      <c r="D70" t="s">
        <v>19</v>
      </c>
      <c r="E70" t="s">
        <v>160</v>
      </c>
      <c r="F70">
        <v>4352</v>
      </c>
      <c r="G70" t="s">
        <v>21</v>
      </c>
      <c r="H70" t="s">
        <v>246</v>
      </c>
      <c r="I70" t="s">
        <v>23</v>
      </c>
      <c r="J70" t="s">
        <v>24</v>
      </c>
      <c r="K70">
        <v>4.88</v>
      </c>
      <c r="L70">
        <v>4.88</v>
      </c>
      <c r="M70">
        <v>4.88</v>
      </c>
      <c r="N70">
        <v>4.88</v>
      </c>
      <c r="O70">
        <v>25</v>
      </c>
      <c r="P70">
        <v>8</v>
      </c>
      <c r="Q70">
        <v>32</v>
      </c>
      <c r="R70" t="str">
        <f t="shared" si="3"/>
        <v>M</v>
      </c>
      <c r="S70" t="str">
        <f t="shared" si="4"/>
        <v>30306</v>
      </c>
      <c r="T70">
        <f t="shared" si="5"/>
        <v>17</v>
      </c>
    </row>
    <row r="71" spans="1:20" x14ac:dyDescent="0.25">
      <c r="A71" t="s">
        <v>247</v>
      </c>
      <c r="B71" t="s">
        <v>248</v>
      </c>
      <c r="C71">
        <v>202230</v>
      </c>
      <c r="D71" t="s">
        <v>19</v>
      </c>
      <c r="E71" t="s">
        <v>160</v>
      </c>
      <c r="F71">
        <v>4352</v>
      </c>
      <c r="G71" t="s">
        <v>32</v>
      </c>
      <c r="H71" t="s">
        <v>249</v>
      </c>
      <c r="I71" t="s">
        <v>23</v>
      </c>
      <c r="J71" t="s">
        <v>24</v>
      </c>
      <c r="K71">
        <v>2.17</v>
      </c>
      <c r="L71">
        <v>3.1</v>
      </c>
      <c r="M71">
        <v>3</v>
      </c>
      <c r="N71">
        <v>2.7</v>
      </c>
      <c r="O71">
        <v>4</v>
      </c>
      <c r="P71">
        <v>2</v>
      </c>
      <c r="Q71">
        <v>50</v>
      </c>
      <c r="R71" t="str">
        <f t="shared" si="3"/>
        <v>G</v>
      </c>
      <c r="S71" t="str">
        <f t="shared" si="4"/>
        <v>30307</v>
      </c>
      <c r="T71">
        <f t="shared" si="5"/>
        <v>2</v>
      </c>
    </row>
    <row r="72" spans="1:20" x14ac:dyDescent="0.25">
      <c r="A72" t="s">
        <v>250</v>
      </c>
      <c r="B72" t="s">
        <v>251</v>
      </c>
      <c r="C72">
        <v>202230</v>
      </c>
      <c r="D72" t="s">
        <v>19</v>
      </c>
      <c r="E72" t="s">
        <v>160</v>
      </c>
      <c r="F72">
        <v>4361</v>
      </c>
      <c r="G72" t="s">
        <v>21</v>
      </c>
      <c r="H72" t="s">
        <v>252</v>
      </c>
      <c r="I72" t="s">
        <v>23</v>
      </c>
      <c r="J72" t="s">
        <v>24</v>
      </c>
      <c r="K72">
        <v>4.78</v>
      </c>
      <c r="L72">
        <v>4.78</v>
      </c>
      <c r="M72">
        <v>4.78</v>
      </c>
      <c r="N72">
        <v>4.78</v>
      </c>
      <c r="O72">
        <v>25</v>
      </c>
      <c r="P72">
        <v>9</v>
      </c>
      <c r="Q72">
        <v>36</v>
      </c>
      <c r="R72" t="str">
        <f t="shared" si="3"/>
        <v>A</v>
      </c>
      <c r="S72" t="str">
        <f t="shared" si="4"/>
        <v>30308</v>
      </c>
      <c r="T72">
        <f t="shared" si="5"/>
        <v>16</v>
      </c>
    </row>
    <row r="73" spans="1:20" x14ac:dyDescent="0.25">
      <c r="A73" t="s">
        <v>253</v>
      </c>
      <c r="B73" t="s">
        <v>254</v>
      </c>
      <c r="C73">
        <v>202230</v>
      </c>
      <c r="D73" t="s">
        <v>19</v>
      </c>
      <c r="E73" t="s">
        <v>255</v>
      </c>
      <c r="F73">
        <v>1301</v>
      </c>
      <c r="G73" t="s">
        <v>21</v>
      </c>
      <c r="H73" t="s">
        <v>256</v>
      </c>
      <c r="I73" t="s">
        <v>87</v>
      </c>
      <c r="J73" t="s">
        <v>257</v>
      </c>
      <c r="K73">
        <v>4.6500000000000004</v>
      </c>
      <c r="L73">
        <v>4.5999999999999996</v>
      </c>
      <c r="M73">
        <v>4.47</v>
      </c>
      <c r="N73">
        <v>4.59</v>
      </c>
      <c r="O73">
        <v>16</v>
      </c>
      <c r="P73">
        <v>8</v>
      </c>
      <c r="Q73">
        <v>50</v>
      </c>
      <c r="R73" t="str">
        <f t="shared" si="3"/>
        <v>K</v>
      </c>
      <c r="S73" t="str">
        <f t="shared" si="4"/>
        <v>30310</v>
      </c>
      <c r="T73">
        <f t="shared" si="5"/>
        <v>8</v>
      </c>
    </row>
    <row r="74" spans="1:20" x14ac:dyDescent="0.25">
      <c r="A74" t="s">
        <v>258</v>
      </c>
      <c r="B74" t="s">
        <v>259</v>
      </c>
      <c r="C74">
        <v>202230</v>
      </c>
      <c r="D74" t="s">
        <v>19</v>
      </c>
      <c r="E74" t="s">
        <v>260</v>
      </c>
      <c r="F74">
        <v>103</v>
      </c>
      <c r="G74" t="s">
        <v>21</v>
      </c>
      <c r="H74" t="s">
        <v>261</v>
      </c>
      <c r="I74" t="s">
        <v>118</v>
      </c>
      <c r="J74" t="s">
        <v>262</v>
      </c>
      <c r="K74">
        <v>4.47</v>
      </c>
      <c r="L74">
        <v>4.7</v>
      </c>
      <c r="M74">
        <v>4.5</v>
      </c>
      <c r="N74">
        <v>4.55</v>
      </c>
      <c r="O74">
        <v>25</v>
      </c>
      <c r="P74">
        <v>10</v>
      </c>
      <c r="Q74">
        <v>40</v>
      </c>
      <c r="R74" t="str">
        <f t="shared" si="3"/>
        <v>K</v>
      </c>
      <c r="S74" t="str">
        <f t="shared" si="4"/>
        <v>30311</v>
      </c>
      <c r="T74">
        <f t="shared" si="5"/>
        <v>15</v>
      </c>
    </row>
    <row r="75" spans="1:20" x14ac:dyDescent="0.25">
      <c r="A75" t="s">
        <v>263</v>
      </c>
      <c r="B75" t="s">
        <v>264</v>
      </c>
      <c r="C75">
        <v>202230</v>
      </c>
      <c r="D75" t="s">
        <v>19</v>
      </c>
      <c r="E75" t="s">
        <v>81</v>
      </c>
      <c r="F75">
        <v>440</v>
      </c>
      <c r="G75" t="s">
        <v>21</v>
      </c>
      <c r="H75" t="s">
        <v>265</v>
      </c>
      <c r="I75" t="s">
        <v>23</v>
      </c>
      <c r="J75" t="s">
        <v>24</v>
      </c>
      <c r="K75">
        <v>4.92</v>
      </c>
      <c r="L75">
        <v>5</v>
      </c>
      <c r="M75">
        <v>5</v>
      </c>
      <c r="N75">
        <v>4.97</v>
      </c>
      <c r="O75">
        <v>6</v>
      </c>
      <c r="P75">
        <v>4</v>
      </c>
      <c r="Q75">
        <v>66.67</v>
      </c>
      <c r="R75" t="str">
        <f t="shared" si="3"/>
        <v>D</v>
      </c>
      <c r="S75" t="str">
        <f t="shared" si="4"/>
        <v>30356</v>
      </c>
      <c r="T75">
        <f t="shared" si="5"/>
        <v>2</v>
      </c>
    </row>
    <row r="76" spans="1:20" x14ac:dyDescent="0.25">
      <c r="A76" t="s">
        <v>266</v>
      </c>
      <c r="B76" t="s">
        <v>267</v>
      </c>
      <c r="C76">
        <v>202230</v>
      </c>
      <c r="D76" t="s">
        <v>19</v>
      </c>
      <c r="E76" t="s">
        <v>81</v>
      </c>
      <c r="F76">
        <v>301</v>
      </c>
      <c r="G76" t="s">
        <v>21</v>
      </c>
      <c r="H76" t="s">
        <v>265</v>
      </c>
      <c r="I76" t="s">
        <v>23</v>
      </c>
      <c r="J76" t="s">
        <v>24</v>
      </c>
      <c r="K76">
        <v>4.2</v>
      </c>
      <c r="L76">
        <v>4.2</v>
      </c>
      <c r="M76">
        <v>4.2</v>
      </c>
      <c r="N76">
        <v>4.2</v>
      </c>
      <c r="O76">
        <v>8</v>
      </c>
      <c r="P76">
        <v>5</v>
      </c>
      <c r="Q76">
        <v>62.5</v>
      </c>
      <c r="R76" t="str">
        <f t="shared" si="3"/>
        <v>D</v>
      </c>
      <c r="S76" t="str">
        <f t="shared" si="4"/>
        <v>30359</v>
      </c>
      <c r="T76">
        <f t="shared" si="5"/>
        <v>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vt:lpstr>
      <vt:lpstr>Overall Report CID May Mini 202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Saroj Lamichhane</dc:creator>
  <cp:lastModifiedBy>Saroj</cp:lastModifiedBy>
  <dcterms:created xsi:type="dcterms:W3CDTF">2022-12-06T17:43:58Z</dcterms:created>
  <dcterms:modified xsi:type="dcterms:W3CDTF">2022-12-07T15:33:01Z</dcterms:modified>
</cp:coreProperties>
</file>