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https://texasamcommerce-my.sharepoint.com/personal/saroj_lamichhane_tamuc_edu/Documents/Documents/REPORT DASHBOARD/"/>
    </mc:Choice>
  </mc:AlternateContent>
  <xr:revisionPtr revIDLastSave="1" documentId="13_ncr:1_{6E2E52AD-FA0A-4067-8FAD-78323452A664}" xr6:coauthVersionLast="47" xr6:coauthVersionMax="47" xr10:uidLastSave="{67794D8F-E93E-427C-8D37-DAC888249F7B}"/>
  <bookViews>
    <workbookView xWindow="-120" yWindow="-120" windowWidth="25440" windowHeight="15390" activeTab="1" xr2:uid="{00000000-000D-0000-FFFF-FFFF00000000}"/>
  </bookViews>
  <sheets>
    <sheet name="DASH" sheetId="2" r:id="rId1"/>
    <sheet name="Overall-May Mini Main 2022" sheetId="1" r:id="rId2"/>
  </sheets>
  <definedNames>
    <definedName name="Slicer_1st_Inistial">#N/A</definedName>
    <definedName name="Slicer_CRN">#N/A</definedName>
    <definedName name="Slicer_Teachers___Full_Name">#N/A</definedName>
  </definedNames>
  <calcPr calcId="191029"/>
  <pivotCaches>
    <pivotCache cacheId="0" r:id="rId3"/>
  </pivotCaches>
  <extLst>
    <ext xmlns:x14="http://schemas.microsoft.com/office/spreadsheetml/2009/9/main" uri="{BBE1A952-AA13-448e-AADC-164F8A28A991}">
      <x14:slicerCaches>
        <x14:slicerCache r:id="rId4"/>
        <x14:slicerCache r:id="rId5"/>
        <x14:slicerCache r:id="rId6"/>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3" i="1" l="1"/>
  <c r="T4" i="1"/>
  <c r="T5"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2" i="1"/>
  <c r="S3" i="1"/>
  <c r="S4" i="1"/>
  <c r="S5" i="1"/>
  <c r="S6" i="1"/>
  <c r="S7" i="1"/>
  <c r="S8"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2" i="1"/>
  <c r="R3" i="1"/>
  <c r="R4" i="1"/>
  <c r="R5" i="1"/>
  <c r="R6" i="1"/>
  <c r="R7"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2" i="1"/>
</calcChain>
</file>

<file path=xl/sharedStrings.xml><?xml version="1.0" encoding="utf-8"?>
<sst xmlns="http://schemas.openxmlformats.org/spreadsheetml/2006/main" count="381" uniqueCount="220">
  <si>
    <t>Primary Subject ID</t>
  </si>
  <si>
    <t>Course Name</t>
  </si>
  <si>
    <t>Term</t>
  </si>
  <si>
    <t>Part of Term</t>
  </si>
  <si>
    <t>Courses - COURSE_CODE</t>
  </si>
  <si>
    <t>Courses - COURSE_NUMBER</t>
  </si>
  <si>
    <t>Courses - CLASS_NUMBER</t>
  </si>
  <si>
    <t>Teachers - Full Name</t>
  </si>
  <si>
    <t>School</t>
  </si>
  <si>
    <t>Department</t>
  </si>
  <si>
    <t>Instructor Score</t>
  </si>
  <si>
    <t>Course Score</t>
  </si>
  <si>
    <t>QEP Score</t>
  </si>
  <si>
    <t>Total Score</t>
  </si>
  <si>
    <t>Invited</t>
  </si>
  <si>
    <t>RespondentCount</t>
  </si>
  <si>
    <t>Response Rate</t>
  </si>
  <si>
    <t>202230-30200</t>
  </si>
  <si>
    <t>30200 Early Childhood Curric</t>
  </si>
  <si>
    <t>ECE</t>
  </si>
  <si>
    <t>51B</t>
  </si>
  <si>
    <t>Melanie Loewenstein</t>
  </si>
  <si>
    <t>Education &amp; Human Services</t>
  </si>
  <si>
    <t>Curriculum and Instruction</t>
  </si>
  <si>
    <t>202230-30201</t>
  </si>
  <si>
    <t>30201 What Tchrs need Classrm assess</t>
  </si>
  <si>
    <t>EDCI</t>
  </si>
  <si>
    <t>01W</t>
  </si>
  <si>
    <t>Melanie Fields</t>
  </si>
  <si>
    <t>202230-30203</t>
  </si>
  <si>
    <t>30203 Child &amp; Adolescent Dev</t>
  </si>
  <si>
    <t>PSY</t>
  </si>
  <si>
    <t>Maria Carlson</t>
  </si>
  <si>
    <t>Psychology &amp; Special Education</t>
  </si>
  <si>
    <t>202230-30204</t>
  </si>
  <si>
    <t>30204 GLB/Survey of Exceptionalities</t>
  </si>
  <si>
    <t>SPED</t>
  </si>
  <si>
    <t>Michelle Hanks</t>
  </si>
  <si>
    <t>202230-30205</t>
  </si>
  <si>
    <t>30205 Bridging the Gap Course to Dis</t>
  </si>
  <si>
    <t>HIED</t>
  </si>
  <si>
    <t>Dimitra Smith</t>
  </si>
  <si>
    <t>Higher Edu &amp; Learning Technol</t>
  </si>
  <si>
    <t>202230-30206</t>
  </si>
  <si>
    <t>30206 Spc Tpc: Teaching Lang. Online</t>
  </si>
  <si>
    <t>ENG</t>
  </si>
  <si>
    <t>Dongmei Cheng</t>
  </si>
  <si>
    <t>Humanities, Social Sci &amp; Arts</t>
  </si>
  <si>
    <t>Literature &amp; Languages</t>
  </si>
  <si>
    <t>202230-30207</t>
  </si>
  <si>
    <t>30207 Adv Research Methods  Biology</t>
  </si>
  <si>
    <t>BSC</t>
  </si>
  <si>
    <t>Johanna Delgado-Acevedo</t>
  </si>
  <si>
    <t>Science &amp; Engineering</t>
  </si>
  <si>
    <t>Biological &amp; Environmental Sci</t>
  </si>
  <si>
    <t>202230-30209</t>
  </si>
  <si>
    <t>30209 United States Government</t>
  </si>
  <si>
    <t>PSCI</t>
  </si>
  <si>
    <t>Ayal Feinberg</t>
  </si>
  <si>
    <t>Political Science</t>
  </si>
  <si>
    <t>202230-30210</t>
  </si>
  <si>
    <t>30210 Texas Government</t>
  </si>
  <si>
    <t>Chad King</t>
  </si>
  <si>
    <t>202230-30211</t>
  </si>
  <si>
    <t>30211 Child Welfare</t>
  </si>
  <si>
    <t>SWK</t>
  </si>
  <si>
    <t>Lyndsey Norris</t>
  </si>
  <si>
    <t>Social Work</t>
  </si>
  <si>
    <t>202230-30213</t>
  </si>
  <si>
    <t>30213 Social Work in Costa Rica</t>
  </si>
  <si>
    <t>01E</t>
  </si>
  <si>
    <t>Rebecca Judd</t>
  </si>
  <si>
    <t>202230-30215</t>
  </si>
  <si>
    <t>30215 Automata Theory</t>
  </si>
  <si>
    <t>CSCI</t>
  </si>
  <si>
    <t>Sang Suh</t>
  </si>
  <si>
    <t>Computer Science &amp; Info Sys</t>
  </si>
  <si>
    <t>202230-30217</t>
  </si>
  <si>
    <t>30217 Automata Theory</t>
  </si>
  <si>
    <t>02W</t>
  </si>
  <si>
    <t>202230-30261</t>
  </si>
  <si>
    <t>30261 Guidance/Counsel Rural Youth</t>
  </si>
  <si>
    <t>AG</t>
  </si>
  <si>
    <t>Douglas Lavergne</t>
  </si>
  <si>
    <t>Ag Sciences &amp; Nat Resources</t>
  </si>
  <si>
    <t>Ag Science &amp; Natural Resources</t>
  </si>
  <si>
    <t>202230-30262</t>
  </si>
  <si>
    <t>30262 Leading Effective Schools</t>
  </si>
  <si>
    <t>EDAD</t>
  </si>
  <si>
    <t>Ava Muñoz</t>
  </si>
  <si>
    <t>Educational Leadership</t>
  </si>
  <si>
    <t>202230-30272</t>
  </si>
  <si>
    <t>30272 Health Kinesiology Children</t>
  </si>
  <si>
    <t>HHPK</t>
  </si>
  <si>
    <t>Sandra Kimbrough</t>
  </si>
  <si>
    <t>Health &amp; Human Performance</t>
  </si>
  <si>
    <t>202230-30273</t>
  </si>
  <si>
    <t>30273 Nutrition</t>
  </si>
  <si>
    <t>HHPH</t>
  </si>
  <si>
    <t>Kaylie Daniels</t>
  </si>
  <si>
    <t>202230-30312</t>
  </si>
  <si>
    <t>30312 Agentic Learning</t>
  </si>
  <si>
    <t>Michael Ponton</t>
  </si>
  <si>
    <t>202230-30313</t>
  </si>
  <si>
    <t>30313 Talent Develop through Film</t>
  </si>
  <si>
    <t>OLT</t>
  </si>
  <si>
    <t>Kibum Kwon</t>
  </si>
  <si>
    <t>202230-30314</t>
  </si>
  <si>
    <t>30314 Career Development</t>
  </si>
  <si>
    <t>EDUC</t>
  </si>
  <si>
    <t>Tony Lee</t>
  </si>
  <si>
    <t>202230-30315</t>
  </si>
  <si>
    <t>30315 Managing SAE Record Books</t>
  </si>
  <si>
    <t>AGED</t>
  </si>
  <si>
    <t>William Doss</t>
  </si>
  <si>
    <t>202230-30316</t>
  </si>
  <si>
    <t>30316 Managing SAE Record Books</t>
  </si>
  <si>
    <t>202230-30319</t>
  </si>
  <si>
    <t>30319 Found of Kinesiology</t>
  </si>
  <si>
    <t>Sarah Mitchell</t>
  </si>
  <si>
    <t>202230-30320</t>
  </si>
  <si>
    <t>30320 Hidden Disabilities in Sport</t>
  </si>
  <si>
    <t>HHPS</t>
  </si>
  <si>
    <t>Steven Prewitt</t>
  </si>
  <si>
    <t>202230-30325</t>
  </si>
  <si>
    <t>30325 Ag Price Theory</t>
  </si>
  <si>
    <t>AEC</t>
  </si>
  <si>
    <t>Rafael Bakhtavoryan</t>
  </si>
  <si>
    <t>202230-30326</t>
  </si>
  <si>
    <t>30326 Exhibition Research</t>
  </si>
  <si>
    <t>ARTS</t>
  </si>
  <si>
    <t>Veronica Vaughan</t>
  </si>
  <si>
    <t>Art</t>
  </si>
  <si>
    <t>202230-30327</t>
  </si>
  <si>
    <t>30327 Fin &amp; Econ in Sport</t>
  </si>
  <si>
    <t>Kristen Perry</t>
  </si>
  <si>
    <t>202230-30328</t>
  </si>
  <si>
    <t>30328 PR, Crisis Comm and Change</t>
  </si>
  <si>
    <t>ALC</t>
  </si>
  <si>
    <t>Maggie Pfeiffer Salem</t>
  </si>
  <si>
    <t>202230-30330</t>
  </si>
  <si>
    <t>30330 Asmt &amp; Treat of Sub. Disorder</t>
  </si>
  <si>
    <t>Sean Lauderdale</t>
  </si>
  <si>
    <t>202230-30331</t>
  </si>
  <si>
    <t>30331 Comparative Vertebrate Osteolo</t>
  </si>
  <si>
    <t>ANS</t>
  </si>
  <si>
    <t>01B</t>
  </si>
  <si>
    <t>Amanda Delisle</t>
  </si>
  <si>
    <t>202230-30333</t>
  </si>
  <si>
    <t>30333 Business Ethics for Accountant</t>
  </si>
  <si>
    <t>ACCT</t>
  </si>
  <si>
    <t>Caroline Hartmann</t>
  </si>
  <si>
    <t>Business</t>
  </si>
  <si>
    <t>Accounting and Finance</t>
  </si>
  <si>
    <t>202230-30335</t>
  </si>
  <si>
    <t>30335 Automata Theory</t>
  </si>
  <si>
    <t>03W</t>
  </si>
  <si>
    <t>202230-30337</t>
  </si>
  <si>
    <t>30337 Health Care Services in U.S.</t>
  </si>
  <si>
    <t>ECO</t>
  </si>
  <si>
    <t>Gregory Lubiani</t>
  </si>
  <si>
    <t>Management &amp; Economics</t>
  </si>
  <si>
    <t>202230-30339</t>
  </si>
  <si>
    <t>30339 Drug and Alcohol Addiction</t>
  </si>
  <si>
    <t>COUN</t>
  </si>
  <si>
    <t>Derryle Peace</t>
  </si>
  <si>
    <t>Counseling</t>
  </si>
  <si>
    <t>202230-30340</t>
  </si>
  <si>
    <t>30340 Anger Management</t>
  </si>
  <si>
    <t>Lavelle Hendricks</t>
  </si>
  <si>
    <t>202230-30341</t>
  </si>
  <si>
    <t>30341 MKT Analytics in Digital Era</t>
  </si>
  <si>
    <t>MKT</t>
  </si>
  <si>
    <t>Yuying Shi</t>
  </si>
  <si>
    <t>Marketing &amp; Business Analytics</t>
  </si>
  <si>
    <t>202230-30342</t>
  </si>
  <si>
    <t>30342 Working Through Conflict&amp;Forg</t>
  </si>
  <si>
    <t>Sheerah Keith</t>
  </si>
  <si>
    <t>202230-30346</t>
  </si>
  <si>
    <t>30346 Exploring a Career in Soc Wrk</t>
  </si>
  <si>
    <t>Randi Wright</t>
  </si>
  <si>
    <t>202230-30347</t>
  </si>
  <si>
    <t>30347 Intro to Psychology</t>
  </si>
  <si>
    <t>Marcia Louis</t>
  </si>
  <si>
    <t>202230-30349</t>
  </si>
  <si>
    <t>30349 Signature Course</t>
  </si>
  <si>
    <t>UNCO</t>
  </si>
  <si>
    <t>Benjamin May</t>
  </si>
  <si>
    <t>Innovation and Design</t>
  </si>
  <si>
    <t>Coll of Innovation and Design</t>
  </si>
  <si>
    <t>202230-30350</t>
  </si>
  <si>
    <t>30350 US-U.S. History to 1877</t>
  </si>
  <si>
    <t>HIST</t>
  </si>
  <si>
    <t>Ryan Fletcher</t>
  </si>
  <si>
    <t>History</t>
  </si>
  <si>
    <t>202230-30354</t>
  </si>
  <si>
    <t>30354 Social Justice Hist. and Movmn</t>
  </si>
  <si>
    <t>H C</t>
  </si>
  <si>
    <t>Tana Yager</t>
  </si>
  <si>
    <t>Honors Program</t>
  </si>
  <si>
    <t>202230-30357</t>
  </si>
  <si>
    <t>30357 United States Government</t>
  </si>
  <si>
    <t>Jangsup Choi</t>
  </si>
  <si>
    <t>202230-30358</t>
  </si>
  <si>
    <t>30358 Texas Government</t>
  </si>
  <si>
    <t>1st Inistial</t>
  </si>
  <si>
    <t>CRN</t>
  </si>
  <si>
    <t>Not Respnded</t>
  </si>
  <si>
    <t>Row Labels</t>
  </si>
  <si>
    <t>Grand Total</t>
  </si>
  <si>
    <t>Sum of Invited</t>
  </si>
  <si>
    <t>Sum of RespondentCount</t>
  </si>
  <si>
    <t>Sum of Not Respnded</t>
  </si>
  <si>
    <t>Sum of OverallRespRate</t>
  </si>
  <si>
    <t>Sum of OverallNonRespRate</t>
  </si>
  <si>
    <t>Average of Course Score</t>
  </si>
  <si>
    <t>Average of QEP Score</t>
  </si>
  <si>
    <t>Average of Total Score</t>
  </si>
  <si>
    <t>Average of Instructor Score</t>
  </si>
  <si>
    <t>Values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</si>
</sst>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
    <xf numFmtId="0" fontId="0" fillId="0" borderId="0" xfId="0"/>
    <xf numFmtId="0" fontId="0" fillId="0" borderId="0" xfId="0" pivotButton="1"/>
    <xf numFmtId="0" fontId="0" fillId="0" borderId="0" xfId="0" applyAlignment="1">
      <alignment horizontal="left"/>
    </xf>
    <xf numFmtId="0" fontId="0" fillId="0" borderId="0" xfId="0" applyNumberFormat="1"/>
    <xf numFmtId="1" fontId="0" fillId="0" borderId="0" xfId="0" applyNumberFormat="1"/>
    <xf numFmtId="2" fontId="17" fillId="33" borderId="0" xfId="0" applyNumberFormat="1" applyFont="1" applyFill="1"/>
    <xf numFmtId="0" fontId="17" fillId="33" borderId="0" xfId="0" applyFont="1" applyFill="1"/>
    <xf numFmtId="0" fontId="17" fillId="33" borderId="0" xfId="0" applyFont="1" applyFill="1" applyAlignment="1">
      <alignment horizontal="left"/>
    </xf>
    <xf numFmtId="1" fontId="17" fillId="33" borderId="0" xfId="0" applyNumberFormat="1" applyFont="1" applyFill="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1">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numFmt numFmtId="1" formatCode="0"/>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numFmt numFmtId="2" formatCode="0.00"/>
    </dxf>
    <dxf>
      <numFmt numFmtId="2" formatCode="0.00"/>
    </dxf>
    <dxf>
      <numFmt numFmtId="2" formatCode="0.00"/>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pivotCacheDefinition" Target="pivotCache/pivotCacheDefinition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11" Type="http://schemas.openxmlformats.org/officeDocument/2006/relationships/customXml" Target="../customXml/item1.xml"/><Relationship Id="rId5" Type="http://schemas.microsoft.com/office/2007/relationships/slicerCache" Target="slicerCaches/slicerCache2.xml"/><Relationship Id="rId10" Type="http://schemas.openxmlformats.org/officeDocument/2006/relationships/calcChain" Target="calcChain.xml"/><Relationship Id="rId4" Type="http://schemas.microsoft.com/office/2007/relationships/slicerCache" Target="slicerCaches/slicerCache1.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[Overall-May Mini Main 2022-DASHBOARD.xlsx]DASH!PivotTable2</c:name>
    <c:fmtId val="1"/>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DASH!$I$3</c:f>
              <c:strCache>
                <c:ptCount val="1"/>
                <c:pt idx="0">
                  <c:v>Average of Instructor Score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DASH!$I$4</c:f>
              <c:strCache>
                <c:ptCount val="1"/>
                <c:pt idx="0">
                  <c:v>Total</c:v>
                </c:pt>
              </c:strCache>
            </c:strRef>
          </c:cat>
          <c:val>
            <c:numRef>
              <c:f>DASH!$I$4</c:f>
              <c:numCache>
                <c:formatCode>0.00</c:formatCode>
                <c:ptCount val="1"/>
                <c:pt idx="0">
                  <c:v>4.4890909090909084</c:v>
                </c:pt>
              </c:numCache>
            </c:numRef>
          </c:val>
          <c:extLst>
            <c:ext xmlns:c16="http://schemas.microsoft.com/office/drawing/2014/chart" uri="{C3380CC4-5D6E-409C-BE32-E72D297353CC}">
              <c16:uniqueId val="{00000000-6B4D-4697-8090-55560571BDF8}"/>
            </c:ext>
          </c:extLst>
        </c:ser>
        <c:ser>
          <c:idx val="1"/>
          <c:order val="1"/>
          <c:tx>
            <c:strRef>
              <c:f>DASH!$J$3</c:f>
              <c:strCache>
                <c:ptCount val="1"/>
                <c:pt idx="0">
                  <c:v>Average of Course Score</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DASH!$I$4</c:f>
              <c:strCache>
                <c:ptCount val="1"/>
                <c:pt idx="0">
                  <c:v>Total</c:v>
                </c:pt>
              </c:strCache>
            </c:strRef>
          </c:cat>
          <c:val>
            <c:numRef>
              <c:f>DASH!$J$4</c:f>
              <c:numCache>
                <c:formatCode>0.00</c:formatCode>
                <c:ptCount val="1"/>
                <c:pt idx="0">
                  <c:v>4.5836363636363622</c:v>
                </c:pt>
              </c:numCache>
            </c:numRef>
          </c:val>
          <c:extLst>
            <c:ext xmlns:c16="http://schemas.microsoft.com/office/drawing/2014/chart" uri="{C3380CC4-5D6E-409C-BE32-E72D297353CC}">
              <c16:uniqueId val="{00000001-6B4D-4697-8090-55560571BDF8}"/>
            </c:ext>
          </c:extLst>
        </c:ser>
        <c:ser>
          <c:idx val="2"/>
          <c:order val="2"/>
          <c:tx>
            <c:strRef>
              <c:f>DASH!$K$3</c:f>
              <c:strCache>
                <c:ptCount val="1"/>
                <c:pt idx="0">
                  <c:v>Average of QEP Score</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DASH!$I$4</c:f>
              <c:strCache>
                <c:ptCount val="1"/>
                <c:pt idx="0">
                  <c:v>Total</c:v>
                </c:pt>
              </c:strCache>
            </c:strRef>
          </c:cat>
          <c:val>
            <c:numRef>
              <c:f>DASH!$K$4</c:f>
              <c:numCache>
                <c:formatCode>0.00</c:formatCode>
                <c:ptCount val="1"/>
                <c:pt idx="0">
                  <c:v>4.4215909090909102</c:v>
                </c:pt>
              </c:numCache>
            </c:numRef>
          </c:val>
          <c:extLst>
            <c:ext xmlns:c16="http://schemas.microsoft.com/office/drawing/2014/chart" uri="{C3380CC4-5D6E-409C-BE32-E72D297353CC}">
              <c16:uniqueId val="{00000002-6B4D-4697-8090-55560571BDF8}"/>
            </c:ext>
          </c:extLst>
        </c:ser>
        <c:ser>
          <c:idx val="3"/>
          <c:order val="3"/>
          <c:tx>
            <c:strRef>
              <c:f>DASH!$L$3</c:f>
              <c:strCache>
                <c:ptCount val="1"/>
                <c:pt idx="0">
                  <c:v>Average of Total Score</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DASH!$I$4</c:f>
              <c:strCache>
                <c:ptCount val="1"/>
                <c:pt idx="0">
                  <c:v>Total</c:v>
                </c:pt>
              </c:strCache>
            </c:strRef>
          </c:cat>
          <c:val>
            <c:numRef>
              <c:f>DASH!$L$4</c:f>
              <c:numCache>
                <c:formatCode>0.00</c:formatCode>
                <c:ptCount val="1"/>
                <c:pt idx="0">
                  <c:v>4.502272727272727</c:v>
                </c:pt>
              </c:numCache>
            </c:numRef>
          </c:val>
          <c:extLst>
            <c:ext xmlns:c16="http://schemas.microsoft.com/office/drawing/2014/chart" uri="{C3380CC4-5D6E-409C-BE32-E72D297353CC}">
              <c16:uniqueId val="{00000004-6B4D-4697-8090-55560571BDF8}"/>
            </c:ext>
          </c:extLst>
        </c:ser>
        <c:dLbls>
          <c:dLblPos val="inEnd"/>
          <c:showLegendKey val="0"/>
          <c:showVal val="1"/>
          <c:showCatName val="0"/>
          <c:showSerName val="0"/>
          <c:showPercent val="0"/>
          <c:showBubbleSize val="0"/>
        </c:dLbls>
        <c:gapWidth val="182"/>
        <c:axId val="1194224559"/>
        <c:axId val="1194224975"/>
      </c:barChart>
      <c:catAx>
        <c:axId val="1194224559"/>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94224975"/>
        <c:crosses val="autoZero"/>
        <c:auto val="1"/>
        <c:lblAlgn val="ctr"/>
        <c:lblOffset val="100"/>
        <c:noMultiLvlLbl val="0"/>
      </c:catAx>
      <c:valAx>
        <c:axId val="1194224975"/>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9422455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Series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[Overall-May Mini Main 2022-DASHBOARD.xlsx]DASH!PivotTable3</c:name>
    <c:fmtId val="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Response Rate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pivotFmt>
      <c:pivotFmt>
        <c:idx val="2"/>
        <c:spPr>
          <a:solidFill>
            <a:schemeClr val="accent1"/>
          </a:solidFill>
          <a:ln w="19050">
            <a:solidFill>
              <a:schemeClr val="lt1"/>
            </a:solidFill>
          </a:ln>
          <a:effectLst/>
        </c:spPr>
      </c:pivotFmt>
    </c:pivotFmts>
    <c:plotArea>
      <c:layout/>
      <c:doughnutChart>
        <c:varyColors val="1"/>
        <c:ser>
          <c:idx val="0"/>
          <c:order val="0"/>
          <c:tx>
            <c:strRef>
              <c:f>DASH!$J$23</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011-4372-A7F2-3649E6D391C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011-4372-A7F2-3649E6D391C1}"/>
              </c:ext>
            </c:extLst>
          </c:dPt>
          <c:cat>
            <c:strRef>
              <c:f>DASH!$I$24:$I$25</c:f>
              <c:strCache>
                <c:ptCount val="2"/>
                <c:pt idx="0">
                  <c:v>Sum of OverallRespRate</c:v>
                </c:pt>
                <c:pt idx="1">
                  <c:v>Sum of OverallNonRespRate</c:v>
                </c:pt>
              </c:strCache>
            </c:strRef>
          </c:cat>
          <c:val>
            <c:numRef>
              <c:f>DASH!$J$24:$J$25</c:f>
              <c:numCache>
                <c:formatCode>0</c:formatCode>
                <c:ptCount val="2"/>
                <c:pt idx="0">
                  <c:v>25.842696629213485</c:v>
                </c:pt>
                <c:pt idx="1">
                  <c:v>74.157303370786508</c:v>
                </c:pt>
              </c:numCache>
            </c:numRef>
          </c:val>
          <c:extLst>
            <c:ext xmlns:c16="http://schemas.microsoft.com/office/drawing/2014/chart" uri="{C3380CC4-5D6E-409C-BE32-E72D297353CC}">
              <c16:uniqueId val="{00000000-985A-4545-8A50-A567F26507EC}"/>
            </c:ext>
          </c:extLst>
        </c:ser>
        <c:dLbls>
          <c:showLegendKey val="0"/>
          <c:showVal val="0"/>
          <c:showCatName val="0"/>
          <c:showSerName val="0"/>
          <c:showPercent val="0"/>
          <c:showBubbleSize val="0"/>
          <c:showLeaderLines val="1"/>
        </c:dLbls>
        <c:firstSliceAng val="0"/>
        <c:holeSize val="45"/>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561975</xdr:colOff>
      <xdr:row>5</xdr:row>
      <xdr:rowOff>109537</xdr:rowOff>
    </xdr:from>
    <xdr:to>
      <xdr:col>11</xdr:col>
      <xdr:colOff>314325</xdr:colOff>
      <xdr:row>19</xdr:row>
      <xdr:rowOff>185737</xdr:rowOff>
    </xdr:to>
    <xdr:graphicFrame macro="">
      <xdr:nvGraphicFramePr>
        <xdr:cNvPr id="2" name="Chart 1">
          <a:extLst>
            <a:ext uri="{FF2B5EF4-FFF2-40B4-BE49-F238E27FC236}">
              <a16:creationId xmlns:a16="http://schemas.microsoft.com/office/drawing/2014/main" id="{056ECF94-3A2F-4426-9B9F-6515128C59E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552450</xdr:colOff>
      <xdr:row>21</xdr:row>
      <xdr:rowOff>80962</xdr:rowOff>
    </xdr:from>
    <xdr:to>
      <xdr:col>11</xdr:col>
      <xdr:colOff>600075</xdr:colOff>
      <xdr:row>35</xdr:row>
      <xdr:rowOff>157162</xdr:rowOff>
    </xdr:to>
    <xdr:grpSp>
      <xdr:nvGrpSpPr>
        <xdr:cNvPr id="5" name="Group 4">
          <a:extLst>
            <a:ext uri="{FF2B5EF4-FFF2-40B4-BE49-F238E27FC236}">
              <a16:creationId xmlns:a16="http://schemas.microsoft.com/office/drawing/2014/main" id="{5938B3B4-C9C7-49C4-827D-1BB22CE5842D}"/>
            </a:ext>
          </a:extLst>
        </xdr:cNvPr>
        <xdr:cNvGrpSpPr/>
      </xdr:nvGrpSpPr>
      <xdr:grpSpPr>
        <a:xfrm>
          <a:off x="10001250" y="4081462"/>
          <a:ext cx="3971925" cy="2743200"/>
          <a:chOff x="9906000" y="4957762"/>
          <a:chExt cx="4572000" cy="2743200"/>
        </a:xfrm>
      </xdr:grpSpPr>
      <xdr:graphicFrame macro="">
        <xdr:nvGraphicFramePr>
          <xdr:cNvPr id="3" name="Chart 2">
            <a:extLst>
              <a:ext uri="{FF2B5EF4-FFF2-40B4-BE49-F238E27FC236}">
                <a16:creationId xmlns:a16="http://schemas.microsoft.com/office/drawing/2014/main" id="{7EC4881F-3006-40B0-AA4A-42B37F463816}"/>
              </a:ext>
            </a:extLst>
          </xdr:cNvPr>
          <xdr:cNvGraphicFramePr/>
        </xdr:nvGraphicFramePr>
        <xdr:xfrm>
          <a:off x="9906000" y="4957762"/>
          <a:ext cx="4572000" cy="2743200"/>
        </xdr:xfrm>
        <a:graphic>
          <a:graphicData uri="http://schemas.openxmlformats.org/drawingml/2006/chart">
            <c:chart xmlns:c="http://schemas.openxmlformats.org/drawingml/2006/chart" xmlns:r="http://schemas.openxmlformats.org/officeDocument/2006/relationships" r:id="rId2"/>
          </a:graphicData>
        </a:graphic>
      </xdr:graphicFrame>
      <xdr:sp macro="" textlink="J24">
        <xdr:nvSpPr>
          <xdr:cNvPr id="4" name="TextBox 3">
            <a:extLst>
              <a:ext uri="{FF2B5EF4-FFF2-40B4-BE49-F238E27FC236}">
                <a16:creationId xmlns:a16="http://schemas.microsoft.com/office/drawing/2014/main" id="{C97B7930-8D4F-4F12-87BC-98E5FE18319B}"/>
              </a:ext>
            </a:extLst>
          </xdr:cNvPr>
          <xdr:cNvSpPr txBox="1"/>
        </xdr:nvSpPr>
        <xdr:spPr>
          <a:xfrm>
            <a:off x="11934826" y="6286501"/>
            <a:ext cx="569648" cy="39052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828BFEE2-D246-4289-A1BC-7ED3858D2DDE}" type="TxLink">
              <a:rPr lang="en-US" sz="1800" b="0" i="0" u="none" strike="noStrike">
                <a:solidFill>
                  <a:srgbClr val="000000"/>
                </a:solidFill>
                <a:latin typeface="Calibri"/>
                <a:cs typeface="Calibri"/>
              </a:rPr>
              <a:pPr/>
              <a:t>26</a:t>
            </a:fld>
            <a:endParaRPr lang="en-US" sz="1800"/>
          </a:p>
        </xdr:txBody>
      </xdr:sp>
    </xdr:grpSp>
    <xdr:clientData/>
  </xdr:twoCellAnchor>
  <xdr:twoCellAnchor editAs="oneCell">
    <xdr:from>
      <xdr:col>11</xdr:col>
      <xdr:colOff>857250</xdr:colOff>
      <xdr:row>5</xdr:row>
      <xdr:rowOff>142875</xdr:rowOff>
    </xdr:from>
    <xdr:to>
      <xdr:col>14</xdr:col>
      <xdr:colOff>66675</xdr:colOff>
      <xdr:row>19</xdr:row>
      <xdr:rowOff>0</xdr:rowOff>
    </xdr:to>
    <mc:AlternateContent xmlns:mc="http://schemas.openxmlformats.org/markup-compatibility/2006" xmlns:a14="http://schemas.microsoft.com/office/drawing/2010/main">
      <mc:Choice Requires="a14">
        <xdr:graphicFrame macro="">
          <xdr:nvGraphicFramePr>
            <xdr:cNvPr id="6" name="Teachers - Full Name">
              <a:extLst>
                <a:ext uri="{FF2B5EF4-FFF2-40B4-BE49-F238E27FC236}">
                  <a16:creationId xmlns:a16="http://schemas.microsoft.com/office/drawing/2014/main" id="{00585721-E1D8-4827-B54B-C0782BBB79C5}"/>
                </a:ext>
              </a:extLst>
            </xdr:cNvPr>
            <xdr:cNvGraphicFramePr/>
          </xdr:nvGraphicFramePr>
          <xdr:xfrm>
            <a:off x="0" y="0"/>
            <a:ext cx="0" cy="0"/>
          </xdr:xfrm>
          <a:graphic>
            <a:graphicData uri="http://schemas.microsoft.com/office/drawing/2010/slicer">
              <sle:slicer xmlns:sle="http://schemas.microsoft.com/office/drawing/2010/slicer" name="Teachers - Full Name"/>
            </a:graphicData>
          </a:graphic>
        </xdr:graphicFrame>
      </mc:Choice>
      <mc:Fallback xmlns="">
        <xdr:sp macro="" textlink="">
          <xdr:nvSpPr>
            <xdr:cNvPr id="0" name=""/>
            <xdr:cNvSpPr>
              <a:spLocks noTextEdit="1"/>
            </xdr:cNvSpPr>
          </xdr:nvSpPr>
          <xdr:spPr>
            <a:xfrm>
              <a:off x="14230350" y="109537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11</xdr:col>
      <xdr:colOff>847725</xdr:colOff>
      <xdr:row>19</xdr:row>
      <xdr:rowOff>161925</xdr:rowOff>
    </xdr:from>
    <xdr:to>
      <xdr:col>14</xdr:col>
      <xdr:colOff>57150</xdr:colOff>
      <xdr:row>33</xdr:row>
      <xdr:rowOff>19050</xdr:rowOff>
    </xdr:to>
    <mc:AlternateContent xmlns:mc="http://schemas.openxmlformats.org/markup-compatibility/2006" xmlns:a14="http://schemas.microsoft.com/office/drawing/2010/main">
      <mc:Choice Requires="a14">
        <xdr:graphicFrame macro="">
          <xdr:nvGraphicFramePr>
            <xdr:cNvPr id="7" name="1st Inistial">
              <a:extLst>
                <a:ext uri="{FF2B5EF4-FFF2-40B4-BE49-F238E27FC236}">
                  <a16:creationId xmlns:a16="http://schemas.microsoft.com/office/drawing/2014/main" id="{86C560DB-D66C-4A73-89D1-7CBE4A877C4E}"/>
                </a:ext>
              </a:extLst>
            </xdr:cNvPr>
            <xdr:cNvGraphicFramePr/>
          </xdr:nvGraphicFramePr>
          <xdr:xfrm>
            <a:off x="0" y="0"/>
            <a:ext cx="0" cy="0"/>
          </xdr:xfrm>
          <a:graphic>
            <a:graphicData uri="http://schemas.microsoft.com/office/drawing/2010/slicer">
              <sle:slicer xmlns:sle="http://schemas.microsoft.com/office/drawing/2010/slicer" name="1st Inistial"/>
            </a:graphicData>
          </a:graphic>
        </xdr:graphicFrame>
      </mc:Choice>
      <mc:Fallback xmlns="">
        <xdr:sp macro="" textlink="">
          <xdr:nvSpPr>
            <xdr:cNvPr id="0" name=""/>
            <xdr:cNvSpPr>
              <a:spLocks noTextEdit="1"/>
            </xdr:cNvSpPr>
          </xdr:nvSpPr>
          <xdr:spPr>
            <a:xfrm>
              <a:off x="14220825" y="378142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11</xdr:col>
      <xdr:colOff>838200</xdr:colOff>
      <xdr:row>34</xdr:row>
      <xdr:rowOff>9525</xdr:rowOff>
    </xdr:from>
    <xdr:to>
      <xdr:col>14</xdr:col>
      <xdr:colOff>47625</xdr:colOff>
      <xdr:row>47</xdr:row>
      <xdr:rowOff>57150</xdr:rowOff>
    </xdr:to>
    <mc:AlternateContent xmlns:mc="http://schemas.openxmlformats.org/markup-compatibility/2006" xmlns:a14="http://schemas.microsoft.com/office/drawing/2010/main">
      <mc:Choice Requires="a14">
        <xdr:graphicFrame macro="">
          <xdr:nvGraphicFramePr>
            <xdr:cNvPr id="8" name="CRN">
              <a:extLst>
                <a:ext uri="{FF2B5EF4-FFF2-40B4-BE49-F238E27FC236}">
                  <a16:creationId xmlns:a16="http://schemas.microsoft.com/office/drawing/2014/main" id="{542216E9-AF8B-4B0B-BD81-A9E1DFE291C6}"/>
                </a:ext>
              </a:extLst>
            </xdr:cNvPr>
            <xdr:cNvGraphicFramePr/>
          </xdr:nvGraphicFramePr>
          <xdr:xfrm>
            <a:off x="0" y="0"/>
            <a:ext cx="0" cy="0"/>
          </xdr:xfrm>
          <a:graphic>
            <a:graphicData uri="http://schemas.microsoft.com/office/drawing/2010/slicer">
              <sle:slicer xmlns:sle="http://schemas.microsoft.com/office/drawing/2010/slicer" name="CRN"/>
            </a:graphicData>
          </a:graphic>
        </xdr:graphicFrame>
      </mc:Choice>
      <mc:Fallback xmlns="">
        <xdr:sp macro="" textlink="">
          <xdr:nvSpPr>
            <xdr:cNvPr id="0" name=""/>
            <xdr:cNvSpPr>
              <a:spLocks noTextEdit="1"/>
            </xdr:cNvSpPr>
          </xdr:nvSpPr>
          <xdr:spPr>
            <a:xfrm>
              <a:off x="14211300" y="648652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aroj Lamichhane" refreshedDate="44860.357220254627" createdVersion="7" refreshedVersion="7" minRefreshableVersion="3" recordCount="44" xr:uid="{7D546290-57E7-4962-B5F7-6A99ECB2929C}">
  <cacheSource type="worksheet">
    <worksheetSource name="Table1"/>
  </cacheSource>
  <cacheFields count="22">
    <cacheField name="Primary Subject ID" numFmtId="0">
      <sharedItems/>
    </cacheField>
    <cacheField name="Course Name" numFmtId="0">
      <sharedItems/>
    </cacheField>
    <cacheField name="Term" numFmtId="0">
      <sharedItems containsSemiMixedTypes="0" containsString="0" containsNumber="1" containsInteger="1" minValue="202230" maxValue="202230"/>
    </cacheField>
    <cacheField name="Part of Term" numFmtId="0">
      <sharedItems containsSemiMixedTypes="0" containsString="0" containsNumber="1" containsInteger="1" minValue="1" maxValue="1"/>
    </cacheField>
    <cacheField name="Courses - COURSE_CODE" numFmtId="0">
      <sharedItems/>
    </cacheField>
    <cacheField name="Courses - COURSE_NUMBER" numFmtId="0">
      <sharedItems containsSemiMixedTypes="0" containsString="0" containsNumber="1" containsInteger="1" minValue="319" maxValue="4311"/>
    </cacheField>
    <cacheField name="Courses - CLASS_NUMBER" numFmtId="0">
      <sharedItems containsMixedTypes="1" containsNumber="1" containsInteger="1" minValue="801" maxValue="801"/>
    </cacheField>
    <cacheField name="Teachers - Full Name" numFmtId="0">
      <sharedItems count="40">
        <s v="Melanie Loewenstein"/>
        <s v="Melanie Fields"/>
        <s v="Maria Carlson"/>
        <s v="Michelle Hanks"/>
        <s v="Dimitra Smith"/>
        <s v="Dongmei Cheng"/>
        <s v="Johanna Delgado-Acevedo"/>
        <s v="Ayal Feinberg"/>
        <s v="Chad King"/>
        <s v="Lyndsey Norris"/>
        <s v="Rebecca Judd"/>
        <s v="Sang Suh"/>
        <s v="Douglas Lavergne"/>
        <s v="Ava Muñoz"/>
        <s v="Sandra Kimbrough"/>
        <s v="Kaylie Daniels"/>
        <s v="Michael Ponton"/>
        <s v="Kibum Kwon"/>
        <s v="Tony Lee"/>
        <s v="William Doss"/>
        <s v="Sarah Mitchell"/>
        <s v="Steven Prewitt"/>
        <s v="Rafael Bakhtavoryan"/>
        <s v="Veronica Vaughan"/>
        <s v="Kristen Perry"/>
        <s v="Maggie Pfeiffer Salem"/>
        <s v="Sean Lauderdale"/>
        <s v="Amanda Delisle"/>
        <s v="Caroline Hartmann"/>
        <s v="Gregory Lubiani"/>
        <s v="Derryle Peace"/>
        <s v="Lavelle Hendricks"/>
        <s v="Yuying Shi"/>
        <s v="Sheerah Keith"/>
        <s v="Randi Wright"/>
        <s v="Marcia Louis"/>
        <s v="Benjamin May"/>
        <s v="Ryan Fletcher"/>
        <s v="Tana Yager"/>
        <s v="Jangsup Choi"/>
      </sharedItems>
    </cacheField>
    <cacheField name="School" numFmtId="0">
      <sharedItems/>
    </cacheField>
    <cacheField name="Department" numFmtId="0">
      <sharedItems/>
    </cacheField>
    <cacheField name="Instructor Score" numFmtId="0">
      <sharedItems containsSemiMixedTypes="0" containsString="0" containsNumber="1" minValue="3.22" maxValue="5"/>
    </cacheField>
    <cacheField name="Course Score" numFmtId="0">
      <sharedItems containsSemiMixedTypes="0" containsString="0" containsNumber="1" minValue="3.7" maxValue="5"/>
    </cacheField>
    <cacheField name="QEP Score" numFmtId="0">
      <sharedItems containsSemiMixedTypes="0" containsString="0" containsNumber="1" minValue="3" maxValue="5"/>
    </cacheField>
    <cacheField name="Total Score" numFmtId="0">
      <sharedItems containsSemiMixedTypes="0" containsString="0" containsNumber="1" minValue="3.35" maxValue="5"/>
    </cacheField>
    <cacheField name="Invited" numFmtId="0">
      <sharedItems containsSemiMixedTypes="0" containsString="0" containsNumber="1" containsInteger="1" minValue="4" maxValue="71"/>
    </cacheField>
    <cacheField name="RespondentCount" numFmtId="0">
      <sharedItems containsSemiMixedTypes="0" containsString="0" containsNumber="1" containsInteger="1" minValue="1" maxValue="22"/>
    </cacheField>
    <cacheField name="Response Rate" numFmtId="0">
      <sharedItems containsSemiMixedTypes="0" containsString="0" containsNumber="1" minValue="5" maxValue="64.290000000000006"/>
    </cacheField>
    <cacheField name="1st Inistial" numFmtId="0">
      <sharedItems count="15">
        <s v="M"/>
        <s v="D"/>
        <s v="J"/>
        <s v="A"/>
        <s v="C"/>
        <s v="L"/>
        <s v="R"/>
        <s v="S"/>
        <s v="K"/>
        <s v="T"/>
        <s v="W"/>
        <s v="V"/>
        <s v="G"/>
        <s v="Y"/>
        <s v="B"/>
      </sharedItems>
    </cacheField>
    <cacheField name="CRN" numFmtId="0">
      <sharedItems count="44">
        <s v="30200"/>
        <s v="30201"/>
        <s v="30203"/>
        <s v="30204"/>
        <s v="30205"/>
        <s v="30206"/>
        <s v="30207"/>
        <s v="30209"/>
        <s v="30210"/>
        <s v="30211"/>
        <s v="30213"/>
        <s v="30215"/>
        <s v="30217"/>
        <s v="30261"/>
        <s v="30262"/>
        <s v="30272"/>
        <s v="30273"/>
        <s v="30312"/>
        <s v="30313"/>
        <s v="30314"/>
        <s v="30315"/>
        <s v="30316"/>
        <s v="30319"/>
        <s v="30320"/>
        <s v="30325"/>
        <s v="30326"/>
        <s v="30327"/>
        <s v="30328"/>
        <s v="30330"/>
        <s v="30331"/>
        <s v="30333"/>
        <s v="30335"/>
        <s v="30337"/>
        <s v="30339"/>
        <s v="30340"/>
        <s v="30341"/>
        <s v="30342"/>
        <s v="30346"/>
        <s v="30347"/>
        <s v="30349"/>
        <s v="30350"/>
        <s v="30354"/>
        <s v="30357"/>
        <s v="30358"/>
      </sharedItems>
    </cacheField>
    <cacheField name="Not Respnded" numFmtId="0">
      <sharedItems containsSemiMixedTypes="0" containsString="0" containsNumber="1" containsInteger="1" minValue="2" maxValue="49"/>
    </cacheField>
    <cacheField name="OverallRespRate" numFmtId="0" formula=" (RespondentCount/Invited)*100" databaseField="0"/>
    <cacheField name="OverallNonRespRate" numFmtId="0" formula="100-OverallRespRate" databaseField="0"/>
  </cacheFields>
  <extLst>
    <ext xmlns:x14="http://schemas.microsoft.com/office/spreadsheetml/2009/9/main" uri="{725AE2AE-9491-48be-B2B4-4EB974FC3084}">
      <x14:pivotCacheDefinition pivotCacheId="1303879829"/>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4">
  <r>
    <s v="202230-30200"/>
    <s v="30200 Early Childhood Curric"/>
    <n v="202230"/>
    <n v="1"/>
    <s v="ECE"/>
    <n v="460"/>
    <s v="51B"/>
    <x v="0"/>
    <s v="Education &amp; Human Services"/>
    <s v="Curriculum and Instruction"/>
    <n v="5"/>
    <n v="4.9000000000000004"/>
    <n v="5"/>
    <n v="4.97"/>
    <n v="6"/>
    <n v="2"/>
    <n v="33.33"/>
    <x v="0"/>
    <x v="0"/>
    <n v="4"/>
  </r>
  <r>
    <s v="202230-30201"/>
    <s v="30201 What Tchrs need Classrm assess"/>
    <n v="202230"/>
    <n v="1"/>
    <s v="EDCI"/>
    <n v="597"/>
    <s v="01W"/>
    <x v="1"/>
    <s v="Education &amp; Human Services"/>
    <s v="Curriculum and Instruction"/>
    <n v="4.76"/>
    <n v="4.6500000000000004"/>
    <n v="4.22"/>
    <n v="4.58"/>
    <n v="26"/>
    <n v="15"/>
    <n v="57.69"/>
    <x v="0"/>
    <x v="1"/>
    <n v="11"/>
  </r>
  <r>
    <s v="202230-30203"/>
    <s v="30203 Child &amp; Adolescent Dev"/>
    <n v="202230"/>
    <n v="1"/>
    <s v="PSY"/>
    <n v="319"/>
    <s v="01W"/>
    <x v="2"/>
    <s v="Education &amp; Human Services"/>
    <s v="Psychology &amp; Special Education"/>
    <n v="4.5199999999999996"/>
    <n v="4.6500000000000004"/>
    <n v="4.57"/>
    <n v="4.58"/>
    <n v="36"/>
    <n v="7"/>
    <n v="19.440000000000001"/>
    <x v="0"/>
    <x v="2"/>
    <n v="29"/>
  </r>
  <r>
    <s v="202230-30204"/>
    <s v="30204 GLB/Survey of Exceptionalities"/>
    <n v="202230"/>
    <n v="1"/>
    <s v="SPED"/>
    <n v="346"/>
    <s v="01W"/>
    <x v="3"/>
    <s v="Education &amp; Human Services"/>
    <s v="Psychology &amp; Special Education"/>
    <n v="4.6500000000000004"/>
    <n v="4.78"/>
    <n v="4.75"/>
    <n v="4.72"/>
    <n v="35"/>
    <n v="8"/>
    <n v="22.86"/>
    <x v="0"/>
    <x v="3"/>
    <n v="27"/>
  </r>
  <r>
    <s v="202230-30205"/>
    <s v="30205 Bridging the Gap Course to Dis"/>
    <n v="202230"/>
    <n v="1"/>
    <s v="HIED"/>
    <n v="697"/>
    <s v="01W"/>
    <x v="4"/>
    <s v="Education &amp; Human Services"/>
    <s v="Higher Edu &amp; Learning Technol"/>
    <n v="4.78"/>
    <n v="4.93"/>
    <n v="4.67"/>
    <n v="4.8"/>
    <n v="12"/>
    <n v="3"/>
    <n v="25"/>
    <x v="1"/>
    <x v="4"/>
    <n v="9"/>
  </r>
  <r>
    <s v="202230-30206"/>
    <s v="30206 Spc Tpc: Teaching Lang. Online"/>
    <n v="202230"/>
    <n v="1"/>
    <s v="ENG"/>
    <n v="697"/>
    <s v="01W"/>
    <x v="5"/>
    <s v="Humanities, Social Sci &amp; Arts"/>
    <s v="Literature &amp; Languages"/>
    <n v="4.78"/>
    <n v="4.82"/>
    <n v="4.62"/>
    <n v="4.75"/>
    <n v="14"/>
    <n v="9"/>
    <n v="64.290000000000006"/>
    <x v="1"/>
    <x v="5"/>
    <n v="5"/>
  </r>
  <r>
    <s v="202230-30207"/>
    <s v="30207 Adv Research Methods  Biology"/>
    <n v="202230"/>
    <n v="1"/>
    <s v="BSC"/>
    <n v="597"/>
    <s v="01W"/>
    <x v="6"/>
    <s v="Science &amp; Engineering"/>
    <s v="Biological &amp; Environmental Sci"/>
    <n v="3.8"/>
    <n v="4"/>
    <n v="3"/>
    <n v="3.64"/>
    <n v="5"/>
    <n v="1"/>
    <n v="20"/>
    <x v="2"/>
    <x v="6"/>
    <n v="4"/>
  </r>
  <r>
    <s v="202230-30209"/>
    <s v="30209 United States Government"/>
    <n v="202230"/>
    <n v="1"/>
    <s v="PSCI"/>
    <n v="2305"/>
    <s v="01W"/>
    <x v="7"/>
    <s v="Humanities, Social Sci &amp; Arts"/>
    <s v="Political Science"/>
    <n v="4.76"/>
    <n v="4.83"/>
    <n v="4.43"/>
    <n v="4.6900000000000004"/>
    <n v="41"/>
    <n v="7"/>
    <n v="17.07"/>
    <x v="3"/>
    <x v="7"/>
    <n v="34"/>
  </r>
  <r>
    <s v="202230-30210"/>
    <s v="30210 Texas Government"/>
    <n v="202230"/>
    <n v="1"/>
    <s v="PSCI"/>
    <n v="2306"/>
    <s v="01W"/>
    <x v="8"/>
    <s v="Humanities, Social Sci &amp; Arts"/>
    <s v="Political Science"/>
    <n v="4.13"/>
    <n v="4.2699999999999996"/>
    <n v="3.98"/>
    <n v="4.1399999999999997"/>
    <n v="37"/>
    <n v="14"/>
    <n v="37.840000000000003"/>
    <x v="4"/>
    <x v="8"/>
    <n v="23"/>
  </r>
  <r>
    <s v="202230-30211"/>
    <s v="30211 Child Welfare"/>
    <n v="202230"/>
    <n v="1"/>
    <s v="SWK"/>
    <n v="362"/>
    <s v="01W"/>
    <x v="9"/>
    <s v="Education &amp; Human Services"/>
    <s v="Social Work"/>
    <n v="4.46"/>
    <n v="4.66"/>
    <n v="4.5"/>
    <n v="4.54"/>
    <n v="20"/>
    <n v="5"/>
    <n v="25"/>
    <x v="5"/>
    <x v="9"/>
    <n v="15"/>
  </r>
  <r>
    <s v="202230-30213"/>
    <s v="30213 Social Work in Costa Rica"/>
    <n v="202230"/>
    <n v="1"/>
    <s v="SWK"/>
    <n v="592"/>
    <s v="01E"/>
    <x v="10"/>
    <s v="Education &amp; Human Services"/>
    <s v="Social Work"/>
    <n v="5"/>
    <n v="5"/>
    <n v="5"/>
    <n v="5"/>
    <n v="9"/>
    <n v="3"/>
    <n v="33.33"/>
    <x v="6"/>
    <x v="10"/>
    <n v="6"/>
  </r>
  <r>
    <s v="202230-30215"/>
    <s v="30215 Automata Theory"/>
    <n v="202230"/>
    <n v="1"/>
    <s v="CSCI"/>
    <n v="549"/>
    <s v="01W"/>
    <x v="11"/>
    <s v="Science &amp; Engineering"/>
    <s v="Computer Science &amp; Info Sys"/>
    <n v="4.51"/>
    <n v="4.5"/>
    <n v="4.53"/>
    <n v="4.51"/>
    <n v="37"/>
    <n v="10"/>
    <n v="27.03"/>
    <x v="7"/>
    <x v="11"/>
    <n v="27"/>
  </r>
  <r>
    <s v="202230-30217"/>
    <s v="30217 Automata Theory"/>
    <n v="202230"/>
    <n v="1"/>
    <s v="CSCI"/>
    <n v="549"/>
    <s v="02W"/>
    <x v="11"/>
    <s v="Science &amp; Engineering"/>
    <s v="Computer Science &amp; Info Sys"/>
    <n v="4.1399999999999997"/>
    <n v="4.2"/>
    <n v="4.09"/>
    <n v="4.1399999999999997"/>
    <n v="34"/>
    <n v="11"/>
    <n v="32.35"/>
    <x v="7"/>
    <x v="12"/>
    <n v="23"/>
  </r>
  <r>
    <s v="202230-30261"/>
    <s v="30261 Guidance/Counsel Rural Youth"/>
    <n v="202230"/>
    <n v="1"/>
    <s v="AG"/>
    <n v="597"/>
    <s v="01W"/>
    <x v="12"/>
    <s v="Ag Sciences &amp; Nat Resources"/>
    <s v="Ag Science &amp; Natural Resources"/>
    <n v="4.58"/>
    <n v="5"/>
    <n v="4"/>
    <n v="4.57"/>
    <n v="10"/>
    <n v="2"/>
    <n v="20"/>
    <x v="1"/>
    <x v="13"/>
    <n v="8"/>
  </r>
  <r>
    <s v="202230-30262"/>
    <s v="30262 Leading Effective Schools"/>
    <n v="202230"/>
    <n v="1"/>
    <s v="EDAD"/>
    <n v="515"/>
    <s v="01W"/>
    <x v="13"/>
    <s v="Education &amp; Human Services"/>
    <s v="Educational Leadership"/>
    <n v="5"/>
    <n v="4.96"/>
    <n v="4.8"/>
    <n v="4.93"/>
    <n v="18"/>
    <n v="5"/>
    <n v="27.78"/>
    <x v="3"/>
    <x v="14"/>
    <n v="13"/>
  </r>
  <r>
    <s v="202230-30272"/>
    <s v="30272 Health Kinesiology Children"/>
    <n v="202230"/>
    <n v="1"/>
    <s v="HHPK"/>
    <n v="324"/>
    <s v="01W"/>
    <x v="14"/>
    <s v="Education &amp; Human Services"/>
    <s v="Health &amp; Human Performance"/>
    <n v="4"/>
    <n v="4"/>
    <n v="4.25"/>
    <n v="4.07"/>
    <n v="20"/>
    <n v="1"/>
    <n v="5"/>
    <x v="7"/>
    <x v="15"/>
    <n v="19"/>
  </r>
  <r>
    <s v="202230-30273"/>
    <s v="30273 Nutrition"/>
    <n v="202230"/>
    <n v="1"/>
    <s v="HHPH"/>
    <n v="331"/>
    <s v="01W"/>
    <x v="15"/>
    <s v="Education &amp; Human Services"/>
    <s v="Health &amp; Human Performance"/>
    <n v="4.88"/>
    <n v="4.95"/>
    <n v="4.9400000000000004"/>
    <n v="4.92"/>
    <n v="26"/>
    <n v="4"/>
    <n v="15.38"/>
    <x v="8"/>
    <x v="16"/>
    <n v="22"/>
  </r>
  <r>
    <s v="202230-30312"/>
    <s v="30312 Agentic Learning"/>
    <n v="202230"/>
    <n v="1"/>
    <s v="HIED"/>
    <n v="697"/>
    <s v="02W"/>
    <x v="16"/>
    <s v="Education &amp; Human Services"/>
    <s v="Higher Edu &amp; Learning Technol"/>
    <n v="4.83"/>
    <n v="5"/>
    <n v="4.63"/>
    <n v="4.83"/>
    <n v="9"/>
    <n v="2"/>
    <n v="22.22"/>
    <x v="0"/>
    <x v="17"/>
    <n v="7"/>
  </r>
  <r>
    <s v="202230-30313"/>
    <s v="30313 Talent Develop through Film"/>
    <n v="202230"/>
    <n v="1"/>
    <s v="OLT"/>
    <n v="597"/>
    <s v="01W"/>
    <x v="17"/>
    <s v="Education &amp; Human Services"/>
    <s v="Higher Edu &amp; Learning Technol"/>
    <n v="4.92"/>
    <n v="5"/>
    <n v="5"/>
    <n v="4.97"/>
    <n v="8"/>
    <n v="4"/>
    <n v="50"/>
    <x v="8"/>
    <x v="18"/>
    <n v="4"/>
  </r>
  <r>
    <s v="202230-30314"/>
    <s v="30314 Career Development"/>
    <n v="202230"/>
    <n v="1"/>
    <s v="EDUC"/>
    <n v="497"/>
    <s v="01W"/>
    <x v="18"/>
    <s v="Education &amp; Human Services"/>
    <s v="Higher Edu &amp; Learning Technol"/>
    <n v="4.57"/>
    <n v="4.5199999999999996"/>
    <n v="4.4000000000000004"/>
    <n v="4.51"/>
    <n v="9"/>
    <n v="5"/>
    <n v="55.56"/>
    <x v="9"/>
    <x v="19"/>
    <n v="4"/>
  </r>
  <r>
    <s v="202230-30315"/>
    <s v="30315 Managing SAE Record Books"/>
    <n v="202230"/>
    <n v="1"/>
    <s v="AGED"/>
    <n v="497"/>
    <s v="01W"/>
    <x v="19"/>
    <s v="Ag Sciences &amp; Nat Resources"/>
    <s v="Ag Science &amp; Natural Resources"/>
    <n v="4.53"/>
    <n v="4.5"/>
    <n v="4.5"/>
    <n v="4.51"/>
    <n v="18"/>
    <n v="6"/>
    <n v="33.33"/>
    <x v="10"/>
    <x v="20"/>
    <n v="12"/>
  </r>
  <r>
    <s v="202230-30316"/>
    <s v="30316 Managing SAE Record Books"/>
    <n v="202230"/>
    <n v="1"/>
    <s v="AG"/>
    <n v="597"/>
    <s v="02W"/>
    <x v="19"/>
    <s v="Ag Sciences &amp; Nat Resources"/>
    <s v="Ag Science &amp; Natural Resources"/>
    <n v="4.75"/>
    <n v="4.75"/>
    <n v="4.75"/>
    <n v="4.75"/>
    <n v="18"/>
    <n v="4"/>
    <n v="22.22"/>
    <x v="10"/>
    <x v="21"/>
    <n v="14"/>
  </r>
  <r>
    <s v="202230-30319"/>
    <s v="30319 Found of Kinesiology"/>
    <n v="202230"/>
    <n v="1"/>
    <s v="HHPK"/>
    <n v="1301"/>
    <s v="01W"/>
    <x v="20"/>
    <s v="Education &amp; Human Services"/>
    <s v="Health &amp; Human Performance"/>
    <n v="4.42"/>
    <n v="4.7"/>
    <n v="5"/>
    <n v="4.67"/>
    <n v="19"/>
    <n v="2"/>
    <n v="10.53"/>
    <x v="7"/>
    <x v="22"/>
    <n v="17"/>
  </r>
  <r>
    <s v="202230-30320"/>
    <s v="30320 Hidden Disabilities in Sport"/>
    <n v="202230"/>
    <n v="1"/>
    <s v="HHPS"/>
    <n v="597"/>
    <s v="01W"/>
    <x v="21"/>
    <s v="Education &amp; Human Services"/>
    <s v="Health &amp; Human Performance"/>
    <n v="4.7699999999999996"/>
    <n v="4.67"/>
    <n v="4.75"/>
    <n v="4.7300000000000004"/>
    <n v="12"/>
    <n v="5"/>
    <n v="41.67"/>
    <x v="7"/>
    <x v="23"/>
    <n v="7"/>
  </r>
  <r>
    <s v="202230-30325"/>
    <s v="30325 Ag Price Theory"/>
    <n v="202230"/>
    <n v="1"/>
    <s v="AEC"/>
    <n v="347"/>
    <s v="01W"/>
    <x v="22"/>
    <s v="Ag Sciences &amp; Nat Resources"/>
    <s v="Ag Science &amp; Natural Resources"/>
    <n v="4.47"/>
    <n v="4.5999999999999996"/>
    <n v="4.13"/>
    <n v="4.42"/>
    <n v="33"/>
    <n v="5"/>
    <n v="15.15"/>
    <x v="6"/>
    <x v="24"/>
    <n v="28"/>
  </r>
  <r>
    <s v="202230-30326"/>
    <s v="30326 Exhibition Research"/>
    <n v="202230"/>
    <n v="1"/>
    <s v="ARTS"/>
    <n v="597"/>
    <n v="801"/>
    <x v="23"/>
    <s v="Humanities, Social Sci &amp; Arts"/>
    <s v="Art"/>
    <n v="4"/>
    <n v="4"/>
    <n v="4"/>
    <n v="4"/>
    <n v="4"/>
    <n v="2"/>
    <n v="50"/>
    <x v="11"/>
    <x v="25"/>
    <n v="2"/>
  </r>
  <r>
    <s v="202230-30327"/>
    <s v="30327 Fin &amp; Econ in Sport"/>
    <n v="202230"/>
    <n v="1"/>
    <s v="HHPS"/>
    <n v="521"/>
    <s v="01W"/>
    <x v="24"/>
    <s v="Education &amp; Human Services"/>
    <s v="Health &amp; Human Performance"/>
    <n v="4.42"/>
    <n v="4.5999999999999996"/>
    <n v="4.75"/>
    <n v="4.57"/>
    <n v="18"/>
    <n v="4"/>
    <n v="22.22"/>
    <x v="8"/>
    <x v="26"/>
    <n v="14"/>
  </r>
  <r>
    <s v="202230-30328"/>
    <s v="30328 PR, Crisis Comm and Change"/>
    <n v="202230"/>
    <n v="1"/>
    <s v="ALC"/>
    <n v="4311"/>
    <s v="01W"/>
    <x v="25"/>
    <s v="Ag Sciences &amp; Nat Resources"/>
    <s v="Ag Science &amp; Natural Resources"/>
    <n v="4.5"/>
    <n v="4.5"/>
    <n v="4.5"/>
    <n v="4.5"/>
    <n v="13"/>
    <n v="2"/>
    <n v="15.38"/>
    <x v="0"/>
    <x v="27"/>
    <n v="11"/>
  </r>
  <r>
    <s v="202230-30330"/>
    <s v="30330 Asmt &amp; Treat of Sub. Disorder"/>
    <n v="202230"/>
    <n v="1"/>
    <s v="PSY"/>
    <n v="697"/>
    <s v="01W"/>
    <x v="26"/>
    <s v="Education &amp; Human Services"/>
    <s v="Psychology &amp; Special Education"/>
    <n v="4.17"/>
    <n v="4.33"/>
    <n v="4"/>
    <n v="4.18"/>
    <n v="14"/>
    <n v="3"/>
    <n v="21.43"/>
    <x v="7"/>
    <x v="28"/>
    <n v="11"/>
  </r>
  <r>
    <s v="202230-30331"/>
    <s v="30331 Comparative Vertebrate Osteolo"/>
    <n v="202230"/>
    <n v="1"/>
    <s v="ANS"/>
    <n v="497"/>
    <s v="01B"/>
    <x v="27"/>
    <s v="Ag Sciences &amp; Nat Resources"/>
    <s v="Ag Science &amp; Natural Resources"/>
    <n v="4.5"/>
    <n v="4.5"/>
    <n v="4.5"/>
    <n v="4.5"/>
    <n v="12"/>
    <n v="4"/>
    <n v="33.33"/>
    <x v="3"/>
    <x v="29"/>
    <n v="8"/>
  </r>
  <r>
    <s v="202230-30333"/>
    <s v="30333 Business Ethics for Accountant"/>
    <n v="202230"/>
    <n v="1"/>
    <s v="ACCT"/>
    <n v="430"/>
    <s v="01W"/>
    <x v="28"/>
    <s v="Business"/>
    <s v="Accounting and Finance"/>
    <n v="4.71"/>
    <n v="4.7300000000000004"/>
    <n v="4.68"/>
    <n v="4.71"/>
    <n v="31"/>
    <n v="7"/>
    <n v="22.58"/>
    <x v="4"/>
    <x v="30"/>
    <n v="24"/>
  </r>
  <r>
    <s v="202230-30335"/>
    <s v="30335 Automata Theory"/>
    <n v="202230"/>
    <n v="1"/>
    <s v="CSCI"/>
    <n v="549"/>
    <s v="03W"/>
    <x v="11"/>
    <s v="Science &amp; Engineering"/>
    <s v="Computer Science &amp; Info Sys"/>
    <n v="3.81"/>
    <n v="4"/>
    <n v="3.71"/>
    <n v="3.85"/>
    <n v="37"/>
    <n v="7"/>
    <n v="18.920000000000002"/>
    <x v="7"/>
    <x v="31"/>
    <n v="30"/>
  </r>
  <r>
    <s v="202230-30337"/>
    <s v="30337 Health Care Services in U.S."/>
    <n v="202230"/>
    <n v="1"/>
    <s v="ECO"/>
    <n v="555"/>
    <s v="01W"/>
    <x v="29"/>
    <s v="Business"/>
    <s v="Management &amp; Economics"/>
    <n v="4.5"/>
    <n v="4.76"/>
    <n v="4.6500000000000004"/>
    <n v="4.63"/>
    <n v="21"/>
    <n v="5"/>
    <n v="23.81"/>
    <x v="12"/>
    <x v="32"/>
    <n v="16"/>
  </r>
  <r>
    <s v="202230-30339"/>
    <s v="30339 Drug and Alcohol Addiction"/>
    <n v="202230"/>
    <n v="1"/>
    <s v="COUN"/>
    <n v="481"/>
    <s v="01W"/>
    <x v="30"/>
    <s v="Education &amp; Human Services"/>
    <s v="Counseling"/>
    <n v="4.6900000000000004"/>
    <n v="4.78"/>
    <n v="4.74"/>
    <n v="4.7300000000000004"/>
    <n v="67"/>
    <n v="18"/>
    <n v="26.87"/>
    <x v="1"/>
    <x v="33"/>
    <n v="49"/>
  </r>
  <r>
    <s v="202230-30340"/>
    <s v="30340 Anger Management"/>
    <n v="202230"/>
    <n v="1"/>
    <s v="COUN"/>
    <n v="482"/>
    <s v="01W"/>
    <x v="31"/>
    <s v="Education &amp; Human Services"/>
    <s v="Counseling"/>
    <n v="4.88"/>
    <n v="4.92"/>
    <n v="4.91"/>
    <n v="4.9000000000000004"/>
    <n v="71"/>
    <n v="22"/>
    <n v="30.99"/>
    <x v="5"/>
    <x v="34"/>
    <n v="49"/>
  </r>
  <r>
    <s v="202230-30341"/>
    <s v="30341 MKT Analytics in Digital Era"/>
    <n v="202230"/>
    <n v="1"/>
    <s v="MKT"/>
    <n v="575"/>
    <s v="01W"/>
    <x v="32"/>
    <s v="Business"/>
    <s v="Marketing &amp; Business Analytics"/>
    <n v="3.82"/>
    <n v="4.3"/>
    <n v="3.58"/>
    <n v="3.92"/>
    <n v="43"/>
    <n v="6"/>
    <n v="13.95"/>
    <x v="13"/>
    <x v="35"/>
    <n v="37"/>
  </r>
  <r>
    <s v="202230-30342"/>
    <s v="30342 Working Through Conflict&amp;Forg"/>
    <n v="202230"/>
    <n v="1"/>
    <s v="COUN"/>
    <n v="497"/>
    <s v="01W"/>
    <x v="33"/>
    <s v="Education &amp; Human Services"/>
    <s v="Counseling"/>
    <n v="4.7"/>
    <n v="4.76"/>
    <n v="4.83"/>
    <n v="4.75"/>
    <n v="37"/>
    <n v="6"/>
    <n v="16.22"/>
    <x v="7"/>
    <x v="36"/>
    <n v="31"/>
  </r>
  <r>
    <s v="202230-30346"/>
    <s v="30346 Exploring a Career in Soc Wrk"/>
    <n v="202230"/>
    <n v="1"/>
    <s v="SWK"/>
    <n v="497"/>
    <s v="01W"/>
    <x v="34"/>
    <s v="Education &amp; Human Services"/>
    <s v="Social Work"/>
    <n v="4.63"/>
    <n v="4.8"/>
    <n v="4.75"/>
    <n v="4.72"/>
    <n v="13"/>
    <n v="5"/>
    <n v="38.46"/>
    <x v="6"/>
    <x v="37"/>
    <n v="8"/>
  </r>
  <r>
    <s v="202230-30347"/>
    <s v="30347 Intro to Psychology"/>
    <n v="202230"/>
    <n v="1"/>
    <s v="PSY"/>
    <n v="2301"/>
    <s v="01W"/>
    <x v="35"/>
    <s v="Education &amp; Human Services"/>
    <s v="Psychology &amp; Special Education"/>
    <n v="3.92"/>
    <n v="4.0999999999999996"/>
    <n v="3.63"/>
    <n v="3.9"/>
    <n v="11"/>
    <n v="2"/>
    <n v="18.18"/>
    <x v="0"/>
    <x v="38"/>
    <n v="9"/>
  </r>
  <r>
    <s v="202230-30349"/>
    <s v="30349 Signature Course"/>
    <n v="202230"/>
    <n v="1"/>
    <s v="UNCO"/>
    <n v="1301"/>
    <s v="01W"/>
    <x v="36"/>
    <s v="Innovation and Design"/>
    <s v="Coll of Innovation and Design"/>
    <n v="4.93"/>
    <n v="4.88"/>
    <n v="4.8499999999999996"/>
    <n v="4.8899999999999997"/>
    <n v="23"/>
    <n v="5"/>
    <n v="21.74"/>
    <x v="14"/>
    <x v="39"/>
    <n v="18"/>
  </r>
  <r>
    <s v="202230-30350"/>
    <s v="30350 US-U.S. History to 1877"/>
    <n v="202230"/>
    <n v="1"/>
    <s v="HIST"/>
    <n v="1301"/>
    <s v="01W"/>
    <x v="37"/>
    <s v="Humanities, Social Sci &amp; Arts"/>
    <s v="History"/>
    <n v="4.5"/>
    <n v="4.5"/>
    <n v="4.5"/>
    <n v="4.5"/>
    <n v="11"/>
    <n v="2"/>
    <n v="18.18"/>
    <x v="6"/>
    <x v="40"/>
    <n v="9"/>
  </r>
  <r>
    <s v="202230-30354"/>
    <s v="30354 Social Justice Hist. and Movmn"/>
    <n v="202230"/>
    <n v="1"/>
    <s v="H C"/>
    <n v="497"/>
    <s v="01B"/>
    <x v="38"/>
    <s v="Humanities, Social Sci &amp; Arts"/>
    <s v="Honors Program"/>
    <n v="4.8600000000000003"/>
    <n v="4.95"/>
    <n v="5"/>
    <n v="4.93"/>
    <n v="21"/>
    <n v="8"/>
    <n v="38.1"/>
    <x v="9"/>
    <x v="41"/>
    <n v="13"/>
  </r>
  <r>
    <s v="202230-30357"/>
    <s v="30357 United States Government"/>
    <n v="202230"/>
    <n v="1"/>
    <s v="PSCI"/>
    <n v="2305"/>
    <s v="02W"/>
    <x v="39"/>
    <s v="Humanities, Social Sci &amp; Arts"/>
    <s v="Political Science"/>
    <n v="3.22"/>
    <n v="3.73"/>
    <n v="3.08"/>
    <n v="3.35"/>
    <n v="10"/>
    <n v="3"/>
    <n v="30"/>
    <x v="2"/>
    <x v="42"/>
    <n v="7"/>
  </r>
  <r>
    <s v="202230-30358"/>
    <s v="30358 Texas Government"/>
    <n v="202230"/>
    <n v="1"/>
    <s v="PSCI"/>
    <n v="2306"/>
    <s v="02W"/>
    <x v="8"/>
    <s v="Humanities, Social Sci &amp; Arts"/>
    <s v="Political Science"/>
    <n v="3.75"/>
    <n v="3.7"/>
    <n v="3.38"/>
    <n v="3.63"/>
    <n v="10"/>
    <n v="2"/>
    <n v="20"/>
    <x v="4"/>
    <x v="43"/>
    <n v="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F28D197-0D9C-49B2-8178-DB171F4B22D4}" name="PivotTable3" cacheId="0" dataOnRows="1"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chartFormat="3">
  <location ref="I23:J25" firstHeaderRow="1" firstDataRow="1" firstDataCol="1"/>
  <pivotFields count="22">
    <pivotField showAll="0"/>
    <pivotField showAll="0"/>
    <pivotField showAll="0"/>
    <pivotField showAll="0"/>
    <pivotField showAll="0"/>
    <pivotField showAll="0"/>
    <pivotField showAll="0"/>
    <pivotField showAll="0">
      <items count="41">
        <item x="27"/>
        <item x="13"/>
        <item x="7"/>
        <item x="36"/>
        <item x="28"/>
        <item x="8"/>
        <item x="30"/>
        <item x="4"/>
        <item x="5"/>
        <item x="12"/>
        <item x="29"/>
        <item x="39"/>
        <item x="6"/>
        <item x="15"/>
        <item x="17"/>
        <item x="24"/>
        <item x="31"/>
        <item x="9"/>
        <item x="25"/>
        <item x="35"/>
        <item x="2"/>
        <item x="1"/>
        <item x="0"/>
        <item x="16"/>
        <item x="3"/>
        <item x="22"/>
        <item x="34"/>
        <item x="10"/>
        <item x="37"/>
        <item x="14"/>
        <item x="11"/>
        <item x="20"/>
        <item x="26"/>
        <item x="33"/>
        <item x="21"/>
        <item x="38"/>
        <item x="18"/>
        <item x="23"/>
        <item x="19"/>
        <item x="32"/>
        <item t="default"/>
      </items>
    </pivotField>
    <pivotField showAll="0"/>
    <pivotField showAll="0"/>
    <pivotField showAll="0"/>
    <pivotField showAll="0"/>
    <pivotField showAll="0"/>
    <pivotField showAll="0"/>
    <pivotField showAll="0"/>
    <pivotField showAll="0"/>
    <pivotField showAll="0"/>
    <pivotField showAll="0">
      <items count="16">
        <item x="3"/>
        <item x="14"/>
        <item x="4"/>
        <item x="1"/>
        <item x="12"/>
        <item x="2"/>
        <item x="8"/>
        <item x="5"/>
        <item x="0"/>
        <item x="6"/>
        <item x="7"/>
        <item x="9"/>
        <item x="11"/>
        <item x="10"/>
        <item x="13"/>
        <item t="default"/>
      </items>
    </pivotField>
    <pivotField showAll="0">
      <items count="4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t="default"/>
      </items>
    </pivotField>
    <pivotField showAll="0"/>
    <pivotField dataField="1" dragToRow="0" dragToCol="0" dragToPage="0" showAll="0" defaultSubtotal="0"/>
    <pivotField dataField="1" dragToRow="0" dragToCol="0" dragToPage="0" showAll="0" defaultSubtotal="0"/>
  </pivotFields>
  <rowFields count="1">
    <field x="-2"/>
  </rowFields>
  <rowItems count="2">
    <i>
      <x/>
    </i>
    <i i="1">
      <x v="1"/>
    </i>
  </rowItems>
  <colItems count="1">
    <i/>
  </colItems>
  <dataFields count="2">
    <dataField name="Sum of OverallRespRate" fld="20" baseField="0" baseItem="0"/>
    <dataField name="Sum of OverallNonRespRate" fld="21" baseField="0" baseItem="0"/>
  </dataFields>
  <formats count="11">
    <format dxfId="10">
      <pivotArea outline="0" collapsedLevelsAreSubtotals="1" fieldPosition="0"/>
    </format>
    <format dxfId="9">
      <pivotArea type="all" dataOnly="0" outline="0" fieldPosition="0"/>
    </format>
    <format dxfId="8">
      <pivotArea outline="0" collapsedLevelsAreSubtotals="1" fieldPosition="0"/>
    </format>
    <format dxfId="7">
      <pivotArea field="-2" type="button" dataOnly="0" labelOnly="1" outline="0" axis="axisRow" fieldPosition="0"/>
    </format>
    <format dxfId="6">
      <pivotArea dataOnly="0" labelOnly="1" outline="0" fieldPosition="0">
        <references count="1">
          <reference field="4294967294" count="2">
            <x v="0"/>
            <x v="1"/>
          </reference>
        </references>
      </pivotArea>
    </format>
    <format dxfId="5">
      <pivotArea dataOnly="0" labelOnly="1" grandCol="1" outline="0" axis="axisCol" fieldPosition="0"/>
    </format>
    <format dxfId="4">
      <pivotArea type="all" dataOnly="0" outline="0" fieldPosition="0"/>
    </format>
    <format dxfId="3">
      <pivotArea outline="0" collapsedLevelsAreSubtotals="1" fieldPosition="0"/>
    </format>
    <format dxfId="2">
      <pivotArea field="-2" type="button" dataOnly="0" labelOnly="1" outline="0" axis="axisRow" fieldPosition="0"/>
    </format>
    <format dxfId="1">
      <pivotArea dataOnly="0" labelOnly="1" outline="0" fieldPosition="0">
        <references count="1">
          <reference field="4294967294" count="2">
            <x v="0"/>
            <x v="1"/>
          </reference>
        </references>
      </pivotArea>
    </format>
    <format dxfId="0">
      <pivotArea dataOnly="0" labelOnly="1" grandCol="1" outline="0" axis="axisCol" fieldPosition="0"/>
    </format>
  </formats>
  <chartFormats count="3">
    <chartFormat chart="2" format="0" series="1">
      <pivotArea type="data" outline="0" fieldPosition="0">
        <references count="1">
          <reference field="4294967294" count="1" selected="0">
            <x v="0"/>
          </reference>
        </references>
      </pivotArea>
    </chartFormat>
    <chartFormat chart="2" format="1">
      <pivotArea type="data" outline="0" fieldPosition="0">
        <references count="1">
          <reference field="4294967294" count="1" selected="0">
            <x v="0"/>
          </reference>
        </references>
      </pivotArea>
    </chartFormat>
    <chartFormat chart="2" format="2">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DAD0265B-F3EB-4832-840F-A6F770DCA61F}" name="PivotTable2" cacheId="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chartFormat="2">
  <location ref="I3:L4" firstHeaderRow="0" firstDataRow="1" firstDataCol="0"/>
  <pivotFields count="22">
    <pivotField showAll="0"/>
    <pivotField showAll="0"/>
    <pivotField showAll="0"/>
    <pivotField showAll="0"/>
    <pivotField showAll="0"/>
    <pivotField showAll="0"/>
    <pivotField showAll="0"/>
    <pivotField showAll="0">
      <items count="41">
        <item x="27"/>
        <item x="13"/>
        <item x="7"/>
        <item x="36"/>
        <item x="28"/>
        <item x="8"/>
        <item x="30"/>
        <item x="4"/>
        <item x="5"/>
        <item x="12"/>
        <item x="29"/>
        <item x="39"/>
        <item x="6"/>
        <item x="15"/>
        <item x="17"/>
        <item x="24"/>
        <item x="31"/>
        <item x="9"/>
        <item x="25"/>
        <item x="35"/>
        <item x="2"/>
        <item x="1"/>
        <item x="0"/>
        <item x="16"/>
        <item x="3"/>
        <item x="22"/>
        <item x="34"/>
        <item x="10"/>
        <item x="37"/>
        <item x="14"/>
        <item x="11"/>
        <item x="20"/>
        <item x="26"/>
        <item x="33"/>
        <item x="21"/>
        <item x="38"/>
        <item x="18"/>
        <item x="23"/>
        <item x="19"/>
        <item x="32"/>
        <item t="default"/>
      </items>
    </pivotField>
    <pivotField showAll="0"/>
    <pivotField showAll="0"/>
    <pivotField dataField="1" showAll="0"/>
    <pivotField dataField="1" showAll="0"/>
    <pivotField dataField="1" showAll="0"/>
    <pivotField dataField="1" showAll="0"/>
    <pivotField showAll="0"/>
    <pivotField showAll="0"/>
    <pivotField showAll="0"/>
    <pivotField showAll="0">
      <items count="16">
        <item x="3"/>
        <item x="14"/>
        <item x="4"/>
        <item x="1"/>
        <item x="12"/>
        <item x="2"/>
        <item x="8"/>
        <item x="5"/>
        <item x="0"/>
        <item x="6"/>
        <item x="7"/>
        <item x="9"/>
        <item x="11"/>
        <item x="10"/>
        <item x="13"/>
        <item t="default"/>
      </items>
    </pivotField>
    <pivotField showAll="0">
      <items count="4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t="default"/>
      </items>
    </pivotField>
    <pivotField showAll="0"/>
    <pivotField dragToRow="0" dragToCol="0" dragToPage="0" showAll="0" defaultSubtotal="0"/>
    <pivotField dragToRow="0" dragToCol="0" dragToPage="0" showAll="0" defaultSubtotal="0"/>
  </pivotFields>
  <rowItems count="1">
    <i/>
  </rowItems>
  <colFields count="1">
    <field x="-2"/>
  </colFields>
  <colItems count="4">
    <i>
      <x/>
    </i>
    <i i="1">
      <x v="1"/>
    </i>
    <i i="2">
      <x v="2"/>
    </i>
    <i i="3">
      <x v="3"/>
    </i>
  </colItems>
  <dataFields count="4">
    <dataField name="Average of Instructor Score" fld="10" subtotal="average" baseField="0" baseItem="2"/>
    <dataField name="Average of Course Score" fld="11" subtotal="average" baseField="0" baseItem="1"/>
    <dataField name="Average of QEP Score" fld="12" subtotal="average" baseField="0" baseItem="1"/>
    <dataField name="Average of Total Score" fld="13" subtotal="average" baseField="0" baseItem="1"/>
  </dataFields>
  <formats count="9">
    <format dxfId="19">
      <pivotArea type="all" dataOnly="0" outline="0" fieldPosition="0"/>
    </format>
    <format dxfId="18">
      <pivotArea outline="0" collapsedLevelsAreSubtotals="1" fieldPosition="0"/>
    </format>
    <format dxfId="17">
      <pivotArea dataOnly="0" labelOnly="1" outline="0" fieldPosition="0">
        <references count="1">
          <reference field="4294967294" count="3">
            <x v="1"/>
            <x v="2"/>
            <x v="3"/>
          </reference>
        </references>
      </pivotArea>
    </format>
    <format dxfId="16">
      <pivotArea type="all" dataOnly="0" outline="0" fieldPosition="0"/>
    </format>
    <format dxfId="15">
      <pivotArea outline="0" collapsedLevelsAreSubtotals="1" fieldPosition="0"/>
    </format>
    <format dxfId="14">
      <pivotArea dataOnly="0" labelOnly="1" outline="0" fieldPosition="0">
        <references count="1">
          <reference field="4294967294" count="4">
            <x v="0"/>
            <x v="1"/>
            <x v="2"/>
            <x v="3"/>
          </reference>
        </references>
      </pivotArea>
    </format>
    <format dxfId="13">
      <pivotArea type="all" dataOnly="0" outline="0" fieldPosition="0"/>
    </format>
    <format dxfId="12">
      <pivotArea outline="0" collapsedLevelsAreSubtotals="1" fieldPosition="0"/>
    </format>
    <format dxfId="11">
      <pivotArea dataOnly="0" labelOnly="1" outline="0" fieldPosition="0">
        <references count="1">
          <reference field="4294967294" count="4">
            <x v="0"/>
            <x v="1"/>
            <x v="2"/>
            <x v="3"/>
          </reference>
        </references>
      </pivotArea>
    </format>
  </formats>
  <chartFormats count="4">
    <chartFormat chart="1" format="0" series="1">
      <pivotArea type="data" outline="0" fieldPosition="0">
        <references count="1">
          <reference field="4294967294" count="1" selected="0">
            <x v="1"/>
          </reference>
        </references>
      </pivotArea>
    </chartFormat>
    <chartFormat chart="1" format="1" series="1">
      <pivotArea type="data" outline="0" fieldPosition="0">
        <references count="1">
          <reference field="4294967294" count="1" selected="0">
            <x v="2"/>
          </reference>
        </references>
      </pivotArea>
    </chartFormat>
    <chartFormat chart="1" format="2" series="1">
      <pivotArea type="data" outline="0" fieldPosition="0">
        <references count="1">
          <reference field="4294967294" count="1" selected="0">
            <x v="3"/>
          </reference>
        </references>
      </pivotArea>
    </chartFormat>
    <chartFormat chart="1" format="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B7B613B0-F726-4922-AC66-7972581EB1B1}" name="PivotTable1" cacheId="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3:F44" firstHeaderRow="0" firstDataRow="1" firstDataCol="1"/>
  <pivotFields count="22">
    <pivotField showAll="0"/>
    <pivotField showAll="0"/>
    <pivotField showAll="0"/>
    <pivotField showAll="0"/>
    <pivotField showAll="0"/>
    <pivotField showAll="0"/>
    <pivotField showAll="0"/>
    <pivotField axis="axisRow" showAll="0">
      <items count="41">
        <item x="27"/>
        <item x="13"/>
        <item x="7"/>
        <item x="36"/>
        <item x="28"/>
        <item x="8"/>
        <item x="30"/>
        <item x="4"/>
        <item x="5"/>
        <item x="12"/>
        <item x="29"/>
        <item x="39"/>
        <item x="6"/>
        <item x="15"/>
        <item x="17"/>
        <item x="24"/>
        <item x="31"/>
        <item x="9"/>
        <item x="25"/>
        <item x="35"/>
        <item x="2"/>
        <item x="1"/>
        <item x="0"/>
        <item x="16"/>
        <item x="3"/>
        <item x="22"/>
        <item x="34"/>
        <item x="10"/>
        <item x="37"/>
        <item x="14"/>
        <item x="11"/>
        <item x="20"/>
        <item x="26"/>
        <item x="33"/>
        <item x="21"/>
        <item x="38"/>
        <item x="18"/>
        <item x="23"/>
        <item x="19"/>
        <item x="32"/>
        <item t="default"/>
      </items>
    </pivotField>
    <pivotField showAll="0"/>
    <pivotField showAll="0"/>
    <pivotField showAll="0"/>
    <pivotField showAll="0"/>
    <pivotField showAll="0"/>
    <pivotField showAll="0"/>
    <pivotField dataField="1" showAll="0"/>
    <pivotField dataField="1" showAll="0"/>
    <pivotField showAll="0"/>
    <pivotField showAll="0">
      <items count="16">
        <item x="3"/>
        <item x="14"/>
        <item x="4"/>
        <item x="1"/>
        <item x="12"/>
        <item x="2"/>
        <item x="8"/>
        <item x="5"/>
        <item x="0"/>
        <item x="6"/>
        <item x="7"/>
        <item x="9"/>
        <item x="11"/>
        <item x="10"/>
        <item x="13"/>
        <item t="default"/>
      </items>
    </pivotField>
    <pivotField showAll="0">
      <items count="4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t="default"/>
      </items>
    </pivotField>
    <pivotField dataField="1" showAll="0"/>
    <pivotField dataField="1" dragToRow="0" dragToCol="0" dragToPage="0" showAll="0" defaultSubtotal="0"/>
    <pivotField dataField="1" dragToRow="0" dragToCol="0" dragToPage="0" showAll="0" defaultSubtotal="0"/>
  </pivotFields>
  <rowFields count="1">
    <field x="7"/>
  </rowFields>
  <rowItems count="41">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t="grand">
      <x/>
    </i>
  </rowItems>
  <colFields count="1">
    <field x="-2"/>
  </colFields>
  <colItems count="5">
    <i>
      <x/>
    </i>
    <i i="1">
      <x v="1"/>
    </i>
    <i i="2">
      <x v="2"/>
    </i>
    <i i="3">
      <x v="3"/>
    </i>
    <i i="4">
      <x v="4"/>
    </i>
  </colItems>
  <dataFields count="5">
    <dataField name="Sum of Invited" fld="14" baseField="0" baseItem="0"/>
    <dataField name="Sum of RespondentCount" fld="15" baseField="0" baseItem="0"/>
    <dataField name="Sum of Not Respnded" fld="19" baseField="0" baseItem="0"/>
    <dataField name="Sum of OverallRespRate" fld="20" baseField="0" baseItem="0"/>
    <dataField name="Sum of OverallNonRespRate" fld="21" baseField="0" baseItem="0"/>
  </dataFields>
  <formats count="1">
    <format dxfId="20">
      <pivotArea dataOnly="0" outline="0" fieldPosition="0">
        <references count="1">
          <reference field="4294967294" count="2">
            <x v="3"/>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eachers___Full_Name" xr10:uid="{C971EC11-B67B-451D-8B08-AD508C8372D3}" sourceName="Teachers - Full Name">
  <pivotTables>
    <pivotTable tabId="2" name="PivotTable1"/>
    <pivotTable tabId="2" name="PivotTable2"/>
    <pivotTable tabId="2" name="PivotTable3"/>
  </pivotTables>
  <data>
    <tabular pivotCacheId="1303879829">
      <items count="40">
        <i x="27" s="1"/>
        <i x="13" s="1"/>
        <i x="7" s="1"/>
        <i x="36" s="1"/>
        <i x="28" s="1"/>
        <i x="8" s="1"/>
        <i x="30" s="1"/>
        <i x="4" s="1"/>
        <i x="5" s="1"/>
        <i x="12" s="1"/>
        <i x="29" s="1"/>
        <i x="39" s="1"/>
        <i x="6" s="1"/>
        <i x="15" s="1"/>
        <i x="17" s="1"/>
        <i x="24" s="1"/>
        <i x="31" s="1"/>
        <i x="9" s="1"/>
        <i x="25" s="1"/>
        <i x="35" s="1"/>
        <i x="2" s="1"/>
        <i x="1" s="1"/>
        <i x="0" s="1"/>
        <i x="16" s="1"/>
        <i x="3" s="1"/>
        <i x="22" s="1"/>
        <i x="34" s="1"/>
        <i x="10" s="1"/>
        <i x="37" s="1"/>
        <i x="14" s="1"/>
        <i x="11" s="1"/>
        <i x="20" s="1"/>
        <i x="26" s="1"/>
        <i x="33" s="1"/>
        <i x="21" s="1"/>
        <i x="38" s="1"/>
        <i x="18" s="1"/>
        <i x="23" s="1"/>
        <i x="19" s="1"/>
        <i x="3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1st_Inistial" xr10:uid="{FFCB4EFF-5774-4140-B2FC-AF6361EC5B7F}" sourceName="1st Inistial">
  <pivotTables>
    <pivotTable tabId="2" name="PivotTable1"/>
    <pivotTable tabId="2" name="PivotTable2"/>
    <pivotTable tabId="2" name="PivotTable3"/>
  </pivotTables>
  <data>
    <tabular pivotCacheId="1303879829">
      <items count="15">
        <i x="3" s="1"/>
        <i x="14" s="1"/>
        <i x="4" s="1"/>
        <i x="1" s="1"/>
        <i x="12" s="1"/>
        <i x="2" s="1"/>
        <i x="8" s="1"/>
        <i x="5" s="1"/>
        <i x="0" s="1"/>
        <i x="6" s="1"/>
        <i x="7" s="1"/>
        <i x="9" s="1"/>
        <i x="11" s="1"/>
        <i x="10" s="1"/>
        <i x="13"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RN" xr10:uid="{30BC0ECD-4EB1-40E6-8085-9358A99CDCE7}" sourceName="CRN">
  <pivotTables>
    <pivotTable tabId="2" name="PivotTable1"/>
    <pivotTable tabId="2" name="PivotTable2"/>
    <pivotTable tabId="2" name="PivotTable3"/>
  </pivotTables>
  <data>
    <tabular pivotCacheId="1303879829">
      <items count="44">
        <i x="0" s="1"/>
        <i x="1" s="1"/>
        <i x="2" s="1"/>
        <i x="3" s="1"/>
        <i x="4" s="1"/>
        <i x="5" s="1"/>
        <i x="6" s="1"/>
        <i x="7" s="1"/>
        <i x="8" s="1"/>
        <i x="9" s="1"/>
        <i x="10" s="1"/>
        <i x="11" s="1"/>
        <i x="12" s="1"/>
        <i x="13" s="1"/>
        <i x="14" s="1"/>
        <i x="15" s="1"/>
        <i x="16" s="1"/>
        <i x="17" s="1"/>
        <i x="18" s="1"/>
        <i x="19" s="1"/>
        <i x="20" s="1"/>
        <i x="21" s="1"/>
        <i x="22" s="1"/>
        <i x="23" s="1"/>
        <i x="24" s="1"/>
        <i x="25" s="1"/>
        <i x="26" s="1"/>
        <i x="27" s="1"/>
        <i x="28" s="1"/>
        <i x="29" s="1"/>
        <i x="30" s="1"/>
        <i x="31" s="1"/>
        <i x="32" s="1"/>
        <i x="33" s="1"/>
        <i x="34" s="1"/>
        <i x="35" s="1"/>
        <i x="36" s="1"/>
        <i x="37" s="1"/>
        <i x="38" s="1"/>
        <i x="39" s="1"/>
        <i x="40" s="1"/>
        <i x="41" s="1"/>
        <i x="42" s="1"/>
        <i x="4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Teachers - Full Name" xr10:uid="{A7C4ED28-58E1-428E-B3FD-9961881A1FE1}" cache="Slicer_Teachers___Full_Name" caption="Teachers - Full Name" startItem="16" rowHeight="241300"/>
  <slicer name="1st Inistial" xr10:uid="{6D5981CC-4CC6-463A-B7B5-34708321187E}" cache="Slicer_1st_Inistial" caption="1st Inistial" rowHeight="241300"/>
  <slicer name="CRN" xr10:uid="{E4D976F4-4288-4D77-A7BD-B3E647B38E02}" cache="Slicer_CRN" caption="CRN" startItem="3"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38D3525-A358-4B62-B7CC-34A2A8E7BC63}" name="Table1" displayName="Table1" ref="A1:T45" totalsRowShown="0">
  <autoFilter ref="A1:T45" xr:uid="{238D3525-A358-4B62-B7CC-34A2A8E7BC63}"/>
  <tableColumns count="20">
    <tableColumn id="1" xr3:uid="{2F6D8305-83B5-47E1-AA63-212BB6311960}" name="Primary Subject ID"/>
    <tableColumn id="2" xr3:uid="{3D55FC7B-96F4-4972-8880-434E571773B5}" name="Course Name"/>
    <tableColumn id="3" xr3:uid="{4E29D6CE-646B-4E57-AC8A-4C34E0C6FCFE}" name="Term"/>
    <tableColumn id="4" xr3:uid="{A8F76D02-D928-4EE3-976A-3D44A4166291}" name="Part of Term"/>
    <tableColumn id="5" xr3:uid="{4EE0C6A7-8830-49D7-8EA8-B55B4E592ADF}" name="Courses - COURSE_CODE"/>
    <tableColumn id="6" xr3:uid="{356D3345-C1D4-46BB-9CAE-A89095518E6D}" name="Courses - COURSE_NUMBER"/>
    <tableColumn id="7" xr3:uid="{5CC884A5-33BD-42E6-8810-444B7C448CE4}" name="Courses - CLASS_NUMBER"/>
    <tableColumn id="8" xr3:uid="{F7E15F26-8394-4548-8283-04D5FDCFA562}" name="Teachers - Full Name"/>
    <tableColumn id="9" xr3:uid="{976FCAFD-B7ED-49AB-A5C0-FE7C783DCD4D}" name="School"/>
    <tableColumn id="10" xr3:uid="{FF77BF72-049B-4EFA-B15D-488BE283A750}" name="Department"/>
    <tableColumn id="11" xr3:uid="{0497F55D-55F7-4725-9F31-86302668F397}" name="Instructor Score"/>
    <tableColumn id="12" xr3:uid="{605B225E-A86C-49C1-8681-ACDE240BB14F}" name="Course Score"/>
    <tableColumn id="13" xr3:uid="{0CA91AE5-0560-43DC-A426-BFD3DF6357B9}" name="QEP Score"/>
    <tableColumn id="14" xr3:uid="{67CB9F24-4C75-43E6-A8FE-C9FDE6B0CEF1}" name="Total Score"/>
    <tableColumn id="15" xr3:uid="{7F023AAA-9B49-4622-BF0E-6ABE18B3139A}" name="Invited"/>
    <tableColumn id="16" xr3:uid="{A50F5FD0-44C8-45A1-A74F-D86F86BE9C13}" name="RespondentCount"/>
    <tableColumn id="17" xr3:uid="{074AF9F8-1C1F-4706-BB3D-80C305A3D22E}" name="Response Rate"/>
    <tableColumn id="18" xr3:uid="{E3BDC06D-7759-47EF-8C0B-A3E392CEF6F7}" name="1st Inistial">
      <calculatedColumnFormula>LEFT(H2, 1)</calculatedColumnFormula>
    </tableColumn>
    <tableColumn id="19" xr3:uid="{97A65122-DE82-472D-AB09-FD8AE22A1875}" name="CRN">
      <calculatedColumnFormula>LEFT(B2, 5)</calculatedColumnFormula>
    </tableColumn>
    <tableColumn id="20" xr3:uid="{A0DBB11D-7FC4-4637-B854-530D3CA73700}" name="Not Respnded">
      <calculatedColumnFormula>O2-P2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microsoft.com/office/2007/relationships/slicer" Target="../slicers/slicer1.x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F91B2-8417-4D09-B8DA-3A3837BF8BB5}">
  <dimension ref="A3:L44"/>
  <sheetViews>
    <sheetView topLeftCell="B1" workbookViewId="0">
      <selection activeCell="O11" sqref="O11"/>
    </sheetView>
  </sheetViews>
  <sheetFormatPr defaultRowHeight="15" x14ac:dyDescent="0.25"/>
  <cols>
    <col min="1" max="1" width="24.85546875" bestFit="1" customWidth="1"/>
    <col min="2" max="2" width="14" bestFit="1" customWidth="1"/>
    <col min="3" max="3" width="24" bestFit="1" customWidth="1"/>
    <col min="4" max="4" width="20.42578125" bestFit="1" customWidth="1"/>
    <col min="5" max="5" width="22.7109375" bestFit="1" customWidth="1"/>
    <col min="6" max="6" width="26.5703125" bestFit="1" customWidth="1"/>
    <col min="9" max="9" width="26.5703125" bestFit="1" customWidth="1"/>
    <col min="10" max="10" width="3" bestFit="1" customWidth="1"/>
    <col min="11" max="11" width="20.140625" bestFit="1" customWidth="1"/>
    <col min="12" max="12" width="21" bestFit="1" customWidth="1"/>
  </cols>
  <sheetData>
    <row r="3" spans="1:12" x14ac:dyDescent="0.25">
      <c r="A3" s="1" t="s">
        <v>208</v>
      </c>
      <c r="B3" t="s">
        <v>210</v>
      </c>
      <c r="C3" t="s">
        <v>211</v>
      </c>
      <c r="D3" t="s">
        <v>212</v>
      </c>
      <c r="E3" s="4" t="s">
        <v>213</v>
      </c>
      <c r="F3" s="4" t="s">
        <v>214</v>
      </c>
      <c r="I3" s="5" t="s">
        <v>218</v>
      </c>
      <c r="J3" s="5" t="s">
        <v>215</v>
      </c>
      <c r="K3" s="5" t="s">
        <v>216</v>
      </c>
      <c r="L3" s="5" t="s">
        <v>217</v>
      </c>
    </row>
    <row r="4" spans="1:12" x14ac:dyDescent="0.25">
      <c r="A4" s="2" t="s">
        <v>147</v>
      </c>
      <c r="B4" s="3">
        <v>12</v>
      </c>
      <c r="C4" s="3">
        <v>4</v>
      </c>
      <c r="D4" s="3">
        <v>8</v>
      </c>
      <c r="E4" s="4">
        <v>33.333333333333329</v>
      </c>
      <c r="F4" s="4">
        <v>66.666666666666671</v>
      </c>
      <c r="I4" s="5">
        <v>4.4890909090909084</v>
      </c>
      <c r="J4" s="5">
        <v>4.5836363636363622</v>
      </c>
      <c r="K4" s="5">
        <v>4.4215909090909102</v>
      </c>
      <c r="L4" s="5">
        <v>4.502272727272727</v>
      </c>
    </row>
    <row r="5" spans="1:12" x14ac:dyDescent="0.25">
      <c r="A5" s="2" t="s">
        <v>89</v>
      </c>
      <c r="B5" s="3">
        <v>18</v>
      </c>
      <c r="C5" s="3">
        <v>5</v>
      </c>
      <c r="D5" s="3">
        <v>13</v>
      </c>
      <c r="E5" s="4">
        <v>27.777777777777779</v>
      </c>
      <c r="F5" s="4">
        <v>72.222222222222229</v>
      </c>
    </row>
    <row r="6" spans="1:12" x14ac:dyDescent="0.25">
      <c r="A6" s="2" t="s">
        <v>58</v>
      </c>
      <c r="B6" s="3">
        <v>41</v>
      </c>
      <c r="C6" s="3">
        <v>7</v>
      </c>
      <c r="D6" s="3">
        <v>34</v>
      </c>
      <c r="E6" s="4">
        <v>17.073170731707318</v>
      </c>
      <c r="F6" s="4">
        <v>82.926829268292678</v>
      </c>
    </row>
    <row r="7" spans="1:12" x14ac:dyDescent="0.25">
      <c r="A7" s="2" t="s">
        <v>187</v>
      </c>
      <c r="B7" s="3">
        <v>23</v>
      </c>
      <c r="C7" s="3">
        <v>5</v>
      </c>
      <c r="D7" s="3">
        <v>18</v>
      </c>
      <c r="E7" s="4">
        <v>21.739130434782609</v>
      </c>
      <c r="F7" s="4">
        <v>78.260869565217391</v>
      </c>
    </row>
    <row r="8" spans="1:12" x14ac:dyDescent="0.25">
      <c r="A8" s="2" t="s">
        <v>151</v>
      </c>
      <c r="B8" s="3">
        <v>31</v>
      </c>
      <c r="C8" s="3">
        <v>7</v>
      </c>
      <c r="D8" s="3">
        <v>24</v>
      </c>
      <c r="E8" s="4">
        <v>22.58064516129032</v>
      </c>
      <c r="F8" s="4">
        <v>77.41935483870968</v>
      </c>
    </row>
    <row r="9" spans="1:12" x14ac:dyDescent="0.25">
      <c r="A9" s="2" t="s">
        <v>62</v>
      </c>
      <c r="B9" s="3">
        <v>47</v>
      </c>
      <c r="C9" s="3">
        <v>16</v>
      </c>
      <c r="D9" s="3">
        <v>31</v>
      </c>
      <c r="E9" s="4">
        <v>34.042553191489361</v>
      </c>
      <c r="F9" s="4">
        <v>65.957446808510639</v>
      </c>
    </row>
    <row r="10" spans="1:12" x14ac:dyDescent="0.25">
      <c r="A10" s="2" t="s">
        <v>165</v>
      </c>
      <c r="B10" s="3">
        <v>67</v>
      </c>
      <c r="C10" s="3">
        <v>18</v>
      </c>
      <c r="D10" s="3">
        <v>49</v>
      </c>
      <c r="E10" s="4">
        <v>26.865671641791046</v>
      </c>
      <c r="F10" s="4">
        <v>73.134328358208961</v>
      </c>
    </row>
    <row r="11" spans="1:12" x14ac:dyDescent="0.25">
      <c r="A11" s="2" t="s">
        <v>41</v>
      </c>
      <c r="B11" s="3">
        <v>12</v>
      </c>
      <c r="C11" s="3">
        <v>3</v>
      </c>
      <c r="D11" s="3">
        <v>9</v>
      </c>
      <c r="E11" s="4">
        <v>25</v>
      </c>
      <c r="F11" s="4">
        <v>75</v>
      </c>
    </row>
    <row r="12" spans="1:12" x14ac:dyDescent="0.25">
      <c r="A12" s="2" t="s">
        <v>46</v>
      </c>
      <c r="B12" s="3">
        <v>14</v>
      </c>
      <c r="C12" s="3">
        <v>9</v>
      </c>
      <c r="D12" s="3">
        <v>5</v>
      </c>
      <c r="E12" s="4">
        <v>64.285714285714292</v>
      </c>
      <c r="F12" s="4">
        <v>35.714285714285708</v>
      </c>
    </row>
    <row r="13" spans="1:12" x14ac:dyDescent="0.25">
      <c r="A13" s="2" t="s">
        <v>83</v>
      </c>
      <c r="B13" s="3">
        <v>10</v>
      </c>
      <c r="C13" s="3">
        <v>2</v>
      </c>
      <c r="D13" s="3">
        <v>8</v>
      </c>
      <c r="E13" s="4">
        <v>20</v>
      </c>
      <c r="F13" s="4">
        <v>80</v>
      </c>
    </row>
    <row r="14" spans="1:12" x14ac:dyDescent="0.25">
      <c r="A14" s="2" t="s">
        <v>160</v>
      </c>
      <c r="B14" s="3">
        <v>21</v>
      </c>
      <c r="C14" s="3">
        <v>5</v>
      </c>
      <c r="D14" s="3">
        <v>16</v>
      </c>
      <c r="E14" s="4">
        <v>23.809523809523807</v>
      </c>
      <c r="F14" s="4">
        <v>76.19047619047619</v>
      </c>
    </row>
    <row r="15" spans="1:12" x14ac:dyDescent="0.25">
      <c r="A15" s="2" t="s">
        <v>202</v>
      </c>
      <c r="B15" s="3">
        <v>10</v>
      </c>
      <c r="C15" s="3">
        <v>3</v>
      </c>
      <c r="D15" s="3">
        <v>7</v>
      </c>
      <c r="E15" s="4">
        <v>30</v>
      </c>
      <c r="F15" s="4">
        <v>70</v>
      </c>
    </row>
    <row r="16" spans="1:12" x14ac:dyDescent="0.25">
      <c r="A16" s="2" t="s">
        <v>52</v>
      </c>
      <c r="B16" s="3">
        <v>5</v>
      </c>
      <c r="C16" s="3">
        <v>1</v>
      </c>
      <c r="D16" s="3">
        <v>4</v>
      </c>
      <c r="E16" s="4">
        <v>20</v>
      </c>
      <c r="F16" s="4">
        <v>80</v>
      </c>
    </row>
    <row r="17" spans="1:10" x14ac:dyDescent="0.25">
      <c r="A17" s="2" t="s">
        <v>99</v>
      </c>
      <c r="B17" s="3">
        <v>26</v>
      </c>
      <c r="C17" s="3">
        <v>4</v>
      </c>
      <c r="D17" s="3">
        <v>22</v>
      </c>
      <c r="E17" s="4">
        <v>15.384615384615385</v>
      </c>
      <c r="F17" s="4">
        <v>84.615384615384613</v>
      </c>
    </row>
    <row r="18" spans="1:10" x14ac:dyDescent="0.25">
      <c r="A18" s="2" t="s">
        <v>106</v>
      </c>
      <c r="B18" s="3">
        <v>8</v>
      </c>
      <c r="C18" s="3">
        <v>4</v>
      </c>
      <c r="D18" s="3">
        <v>4</v>
      </c>
      <c r="E18" s="4">
        <v>50</v>
      </c>
      <c r="F18" s="4">
        <v>50</v>
      </c>
    </row>
    <row r="19" spans="1:10" x14ac:dyDescent="0.25">
      <c r="A19" s="2" t="s">
        <v>135</v>
      </c>
      <c r="B19" s="3">
        <v>18</v>
      </c>
      <c r="C19" s="3">
        <v>4</v>
      </c>
      <c r="D19" s="3">
        <v>14</v>
      </c>
      <c r="E19" s="4">
        <v>22.222222222222221</v>
      </c>
      <c r="F19" s="4">
        <v>77.777777777777771</v>
      </c>
    </row>
    <row r="20" spans="1:10" x14ac:dyDescent="0.25">
      <c r="A20" s="2" t="s">
        <v>169</v>
      </c>
      <c r="B20" s="3">
        <v>71</v>
      </c>
      <c r="C20" s="3">
        <v>22</v>
      </c>
      <c r="D20" s="3">
        <v>49</v>
      </c>
      <c r="E20" s="4">
        <v>30.985915492957744</v>
      </c>
      <c r="F20" s="4">
        <v>69.014084507042256</v>
      </c>
    </row>
    <row r="21" spans="1:10" x14ac:dyDescent="0.25">
      <c r="A21" s="2" t="s">
        <v>66</v>
      </c>
      <c r="B21" s="3">
        <v>20</v>
      </c>
      <c r="C21" s="3">
        <v>5</v>
      </c>
      <c r="D21" s="3">
        <v>15</v>
      </c>
      <c r="E21" s="4">
        <v>25</v>
      </c>
      <c r="F21" s="4">
        <v>75</v>
      </c>
    </row>
    <row r="22" spans="1:10" x14ac:dyDescent="0.25">
      <c r="A22" s="2" t="s">
        <v>139</v>
      </c>
      <c r="B22" s="3">
        <v>13</v>
      </c>
      <c r="C22" s="3">
        <v>2</v>
      </c>
      <c r="D22" s="3">
        <v>11</v>
      </c>
      <c r="E22" s="4">
        <v>15.384615384615385</v>
      </c>
      <c r="F22" s="4">
        <v>84.615384615384613</v>
      </c>
    </row>
    <row r="23" spans="1:10" x14ac:dyDescent="0.25">
      <c r="A23" s="2" t="s">
        <v>183</v>
      </c>
      <c r="B23" s="3">
        <v>11</v>
      </c>
      <c r="C23" s="3">
        <v>2</v>
      </c>
      <c r="D23" s="3">
        <v>9</v>
      </c>
      <c r="E23" s="4">
        <v>18.181818181818183</v>
      </c>
      <c r="F23" s="4">
        <v>81.818181818181813</v>
      </c>
      <c r="I23" s="6" t="s">
        <v>219</v>
      </c>
      <c r="J23" s="6"/>
    </row>
    <row r="24" spans="1:10" x14ac:dyDescent="0.25">
      <c r="A24" s="2" t="s">
        <v>32</v>
      </c>
      <c r="B24" s="3">
        <v>36</v>
      </c>
      <c r="C24" s="3">
        <v>7</v>
      </c>
      <c r="D24" s="3">
        <v>29</v>
      </c>
      <c r="E24" s="4">
        <v>19.444444444444446</v>
      </c>
      <c r="F24" s="4">
        <v>80.555555555555557</v>
      </c>
      <c r="I24" s="7" t="s">
        <v>213</v>
      </c>
      <c r="J24" s="8">
        <v>25.842696629213485</v>
      </c>
    </row>
    <row r="25" spans="1:10" x14ac:dyDescent="0.25">
      <c r="A25" s="2" t="s">
        <v>28</v>
      </c>
      <c r="B25" s="3">
        <v>26</v>
      </c>
      <c r="C25" s="3">
        <v>15</v>
      </c>
      <c r="D25" s="3">
        <v>11</v>
      </c>
      <c r="E25" s="4">
        <v>57.692307692307686</v>
      </c>
      <c r="F25" s="4">
        <v>42.307692307692314</v>
      </c>
      <c r="I25" s="7" t="s">
        <v>214</v>
      </c>
      <c r="J25" s="8">
        <v>74.157303370786508</v>
      </c>
    </row>
    <row r="26" spans="1:10" x14ac:dyDescent="0.25">
      <c r="A26" s="2" t="s">
        <v>21</v>
      </c>
      <c r="B26" s="3">
        <v>6</v>
      </c>
      <c r="C26" s="3">
        <v>2</v>
      </c>
      <c r="D26" s="3">
        <v>4</v>
      </c>
      <c r="E26" s="4">
        <v>33.333333333333329</v>
      </c>
      <c r="F26" s="4">
        <v>66.666666666666671</v>
      </c>
    </row>
    <row r="27" spans="1:10" x14ac:dyDescent="0.25">
      <c r="A27" s="2" t="s">
        <v>102</v>
      </c>
      <c r="B27" s="3">
        <v>9</v>
      </c>
      <c r="C27" s="3">
        <v>2</v>
      </c>
      <c r="D27" s="3">
        <v>7</v>
      </c>
      <c r="E27" s="4">
        <v>22.222222222222221</v>
      </c>
      <c r="F27" s="4">
        <v>77.777777777777771</v>
      </c>
    </row>
    <row r="28" spans="1:10" x14ac:dyDescent="0.25">
      <c r="A28" s="2" t="s">
        <v>37</v>
      </c>
      <c r="B28" s="3">
        <v>35</v>
      </c>
      <c r="C28" s="3">
        <v>8</v>
      </c>
      <c r="D28" s="3">
        <v>27</v>
      </c>
      <c r="E28" s="4">
        <v>22.857142857142858</v>
      </c>
      <c r="F28" s="4">
        <v>77.142857142857139</v>
      </c>
    </row>
    <row r="29" spans="1:10" x14ac:dyDescent="0.25">
      <c r="A29" s="2" t="s">
        <v>127</v>
      </c>
      <c r="B29" s="3">
        <v>33</v>
      </c>
      <c r="C29" s="3">
        <v>5</v>
      </c>
      <c r="D29" s="3">
        <v>28</v>
      </c>
      <c r="E29" s="4">
        <v>15.151515151515152</v>
      </c>
      <c r="F29" s="4">
        <v>84.848484848484844</v>
      </c>
    </row>
    <row r="30" spans="1:10" x14ac:dyDescent="0.25">
      <c r="A30" s="2" t="s">
        <v>180</v>
      </c>
      <c r="B30" s="3">
        <v>13</v>
      </c>
      <c r="C30" s="3">
        <v>5</v>
      </c>
      <c r="D30" s="3">
        <v>8</v>
      </c>
      <c r="E30" s="4">
        <v>38.461538461538467</v>
      </c>
      <c r="F30" s="4">
        <v>61.538461538461533</v>
      </c>
    </row>
    <row r="31" spans="1:10" x14ac:dyDescent="0.25">
      <c r="A31" s="2" t="s">
        <v>71</v>
      </c>
      <c r="B31" s="3">
        <v>9</v>
      </c>
      <c r="C31" s="3">
        <v>3</v>
      </c>
      <c r="D31" s="3">
        <v>6</v>
      </c>
      <c r="E31" s="4">
        <v>33.333333333333329</v>
      </c>
      <c r="F31" s="4">
        <v>66.666666666666671</v>
      </c>
    </row>
    <row r="32" spans="1:10" x14ac:dyDescent="0.25">
      <c r="A32" s="2" t="s">
        <v>193</v>
      </c>
      <c r="B32" s="3">
        <v>11</v>
      </c>
      <c r="C32" s="3">
        <v>2</v>
      </c>
      <c r="D32" s="3">
        <v>9</v>
      </c>
      <c r="E32" s="4">
        <v>18.181818181818183</v>
      </c>
      <c r="F32" s="4">
        <v>81.818181818181813</v>
      </c>
    </row>
    <row r="33" spans="1:6" x14ac:dyDescent="0.25">
      <c r="A33" s="2" t="s">
        <v>94</v>
      </c>
      <c r="B33" s="3">
        <v>20</v>
      </c>
      <c r="C33" s="3">
        <v>1</v>
      </c>
      <c r="D33" s="3">
        <v>19</v>
      </c>
      <c r="E33" s="4">
        <v>5</v>
      </c>
      <c r="F33" s="4">
        <v>95</v>
      </c>
    </row>
    <row r="34" spans="1:6" x14ac:dyDescent="0.25">
      <c r="A34" s="2" t="s">
        <v>75</v>
      </c>
      <c r="B34" s="3">
        <v>108</v>
      </c>
      <c r="C34" s="3">
        <v>28</v>
      </c>
      <c r="D34" s="3">
        <v>80</v>
      </c>
      <c r="E34" s="4">
        <v>25.925925925925924</v>
      </c>
      <c r="F34" s="4">
        <v>74.074074074074076</v>
      </c>
    </row>
    <row r="35" spans="1:6" x14ac:dyDescent="0.25">
      <c r="A35" s="2" t="s">
        <v>119</v>
      </c>
      <c r="B35" s="3">
        <v>19</v>
      </c>
      <c r="C35" s="3">
        <v>2</v>
      </c>
      <c r="D35" s="3">
        <v>17</v>
      </c>
      <c r="E35" s="4">
        <v>10.526315789473683</v>
      </c>
      <c r="F35" s="4">
        <v>89.473684210526315</v>
      </c>
    </row>
    <row r="36" spans="1:6" x14ac:dyDescent="0.25">
      <c r="A36" s="2" t="s">
        <v>142</v>
      </c>
      <c r="B36" s="3">
        <v>14</v>
      </c>
      <c r="C36" s="3">
        <v>3</v>
      </c>
      <c r="D36" s="3">
        <v>11</v>
      </c>
      <c r="E36" s="4">
        <v>21.428571428571427</v>
      </c>
      <c r="F36" s="4">
        <v>78.571428571428569</v>
      </c>
    </row>
    <row r="37" spans="1:6" x14ac:dyDescent="0.25">
      <c r="A37" s="2" t="s">
        <v>177</v>
      </c>
      <c r="B37" s="3">
        <v>37</v>
      </c>
      <c r="C37" s="3">
        <v>6</v>
      </c>
      <c r="D37" s="3">
        <v>31</v>
      </c>
      <c r="E37" s="4">
        <v>16.216216216216218</v>
      </c>
      <c r="F37" s="4">
        <v>83.783783783783775</v>
      </c>
    </row>
    <row r="38" spans="1:6" x14ac:dyDescent="0.25">
      <c r="A38" s="2" t="s">
        <v>123</v>
      </c>
      <c r="B38" s="3">
        <v>12</v>
      </c>
      <c r="C38" s="3">
        <v>5</v>
      </c>
      <c r="D38" s="3">
        <v>7</v>
      </c>
      <c r="E38" s="4">
        <v>41.666666666666671</v>
      </c>
      <c r="F38" s="4">
        <v>58.333333333333329</v>
      </c>
    </row>
    <row r="39" spans="1:6" x14ac:dyDescent="0.25">
      <c r="A39" s="2" t="s">
        <v>198</v>
      </c>
      <c r="B39" s="3">
        <v>21</v>
      </c>
      <c r="C39" s="3">
        <v>8</v>
      </c>
      <c r="D39" s="3">
        <v>13</v>
      </c>
      <c r="E39" s="4">
        <v>38.095238095238095</v>
      </c>
      <c r="F39" s="4">
        <v>61.904761904761905</v>
      </c>
    </row>
    <row r="40" spans="1:6" x14ac:dyDescent="0.25">
      <c r="A40" s="2" t="s">
        <v>110</v>
      </c>
      <c r="B40" s="3">
        <v>9</v>
      </c>
      <c r="C40" s="3">
        <v>5</v>
      </c>
      <c r="D40" s="3">
        <v>4</v>
      </c>
      <c r="E40" s="4">
        <v>55.555555555555557</v>
      </c>
      <c r="F40" s="4">
        <v>44.444444444444443</v>
      </c>
    </row>
    <row r="41" spans="1:6" x14ac:dyDescent="0.25">
      <c r="A41" s="2" t="s">
        <v>131</v>
      </c>
      <c r="B41" s="3">
        <v>4</v>
      </c>
      <c r="C41" s="3">
        <v>2</v>
      </c>
      <c r="D41" s="3">
        <v>2</v>
      </c>
      <c r="E41" s="4">
        <v>50</v>
      </c>
      <c r="F41" s="4">
        <v>50</v>
      </c>
    </row>
    <row r="42" spans="1:6" x14ac:dyDescent="0.25">
      <c r="A42" s="2" t="s">
        <v>114</v>
      </c>
      <c r="B42" s="3">
        <v>36</v>
      </c>
      <c r="C42" s="3">
        <v>10</v>
      </c>
      <c r="D42" s="3">
        <v>26</v>
      </c>
      <c r="E42" s="4">
        <v>27.777777777777779</v>
      </c>
      <c r="F42" s="4">
        <v>72.222222222222229</v>
      </c>
    </row>
    <row r="43" spans="1:6" x14ac:dyDescent="0.25">
      <c r="A43" s="2" t="s">
        <v>173</v>
      </c>
      <c r="B43" s="3">
        <v>43</v>
      </c>
      <c r="C43" s="3">
        <v>6</v>
      </c>
      <c r="D43" s="3">
        <v>37</v>
      </c>
      <c r="E43" s="4">
        <v>13.953488372093023</v>
      </c>
      <c r="F43" s="4">
        <v>86.04651162790698</v>
      </c>
    </row>
    <row r="44" spans="1:6" x14ac:dyDescent="0.25">
      <c r="A44" s="2" t="s">
        <v>209</v>
      </c>
      <c r="B44" s="3">
        <v>979</v>
      </c>
      <c r="C44" s="3">
        <v>253</v>
      </c>
      <c r="D44" s="3">
        <v>726</v>
      </c>
      <c r="E44" s="4">
        <v>25.842696629213485</v>
      </c>
      <c r="F44" s="4">
        <v>74.157303370786508</v>
      </c>
    </row>
  </sheetData>
  <pageMargins left="0.7" right="0.7" top="0.75" bottom="0.75" header="0.3" footer="0.3"/>
  <pageSetup orientation="portrait" r:id="rId4"/>
  <drawing r:id="rId5"/>
  <extLst>
    <ext xmlns:x14="http://schemas.microsoft.com/office/spreadsheetml/2009/9/main" uri="{A8765BA9-456A-4dab-B4F3-ACF838C121DE}">
      <x14:slicerList>
        <x14:slicer r:id="rId6"/>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45"/>
  <sheetViews>
    <sheetView tabSelected="1" topLeftCell="A2" workbookViewId="0">
      <selection activeCell="D4" sqref="A2:T45"/>
    </sheetView>
  </sheetViews>
  <sheetFormatPr defaultRowHeight="15" x14ac:dyDescent="0.25"/>
  <cols>
    <col min="1" max="1" width="19.28515625" customWidth="1"/>
    <col min="2" max="2" width="15" customWidth="1"/>
    <col min="4" max="4" width="14" customWidth="1"/>
    <col min="5" max="5" width="24.7109375" customWidth="1"/>
    <col min="6" max="6" width="27.85546875" customWidth="1"/>
    <col min="7" max="7" width="26" customWidth="1"/>
    <col min="8" max="8" width="24.85546875" bestFit="1" customWidth="1"/>
    <col min="10" max="10" width="13.85546875" customWidth="1"/>
    <col min="11" max="11" width="17" customWidth="1"/>
    <col min="12" max="12" width="14.5703125" customWidth="1"/>
    <col min="13" max="13" width="12" customWidth="1"/>
    <col min="14" max="14" width="12.85546875" customWidth="1"/>
    <col min="15" max="15" width="9.42578125" customWidth="1"/>
    <col min="16" max="16" width="19.140625" customWidth="1"/>
    <col min="17" max="17" width="16.140625" customWidth="1"/>
    <col min="18" max="18" width="12.140625" customWidth="1"/>
    <col min="20" max="20" width="15.7109375" customWidth="1"/>
  </cols>
  <sheetData>
    <row r="1" spans="1:20"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205</v>
      </c>
      <c r="S1" t="s">
        <v>206</v>
      </c>
      <c r="T1" t="s">
        <v>207</v>
      </c>
    </row>
    <row r="2" spans="1:20" x14ac:dyDescent="0.25">
      <c r="A2" t="s">
        <v>17</v>
      </c>
      <c r="B2" t="s">
        <v>18</v>
      </c>
      <c r="C2">
        <v>202230</v>
      </c>
      <c r="D2">
        <v>1</v>
      </c>
      <c r="E2" t="s">
        <v>19</v>
      </c>
      <c r="F2">
        <v>460</v>
      </c>
      <c r="G2" t="s">
        <v>20</v>
      </c>
      <c r="H2" t="s">
        <v>21</v>
      </c>
      <c r="I2" t="s">
        <v>22</v>
      </c>
      <c r="J2" t="s">
        <v>23</v>
      </c>
      <c r="K2">
        <v>5</v>
      </c>
      <c r="L2">
        <v>4.9000000000000004</v>
      </c>
      <c r="M2">
        <v>5</v>
      </c>
      <c r="N2">
        <v>4.97</v>
      </c>
      <c r="O2">
        <v>6</v>
      </c>
      <c r="P2">
        <v>2</v>
      </c>
      <c r="Q2">
        <v>33.33</v>
      </c>
      <c r="R2" t="str">
        <f>LEFT(H2, 1)</f>
        <v>M</v>
      </c>
      <c r="S2" t="str">
        <f>LEFT(B2, 5)</f>
        <v>30200</v>
      </c>
      <c r="T2">
        <f>O2-P2</f>
        <v>4</v>
      </c>
    </row>
    <row r="3" spans="1:20" x14ac:dyDescent="0.25">
      <c r="A3" t="s">
        <v>24</v>
      </c>
      <c r="B3" t="s">
        <v>25</v>
      </c>
      <c r="C3">
        <v>202230</v>
      </c>
      <c r="D3">
        <v>1</v>
      </c>
      <c r="E3" t="s">
        <v>26</v>
      </c>
      <c r="F3">
        <v>597</v>
      </c>
      <c r="G3" t="s">
        <v>27</v>
      </c>
      <c r="H3" t="s">
        <v>28</v>
      </c>
      <c r="I3" t="s">
        <v>22</v>
      </c>
      <c r="J3" t="s">
        <v>23</v>
      </c>
      <c r="K3">
        <v>4.76</v>
      </c>
      <c r="L3">
        <v>4.6500000000000004</v>
      </c>
      <c r="M3">
        <v>4.22</v>
      </c>
      <c r="N3">
        <v>4.58</v>
      </c>
      <c r="O3">
        <v>26</v>
      </c>
      <c r="P3">
        <v>15</v>
      </c>
      <c r="Q3">
        <v>57.69</v>
      </c>
      <c r="R3" t="str">
        <f t="shared" ref="R3:R45" si="0">LEFT(H3, 1)</f>
        <v>M</v>
      </c>
      <c r="S3" t="str">
        <f t="shared" ref="S3:S45" si="1">LEFT(B3, 5)</f>
        <v>30201</v>
      </c>
      <c r="T3">
        <f t="shared" ref="T3:T45" si="2">O3-P3</f>
        <v>11</v>
      </c>
    </row>
    <row r="4" spans="1:20" x14ac:dyDescent="0.25">
      <c r="A4" t="s">
        <v>29</v>
      </c>
      <c r="B4" t="s">
        <v>30</v>
      </c>
      <c r="C4">
        <v>202230</v>
      </c>
      <c r="D4">
        <v>1</v>
      </c>
      <c r="E4" t="s">
        <v>31</v>
      </c>
      <c r="F4">
        <v>319</v>
      </c>
      <c r="G4" t="s">
        <v>27</v>
      </c>
      <c r="H4" t="s">
        <v>32</v>
      </c>
      <c r="I4" t="s">
        <v>22</v>
      </c>
      <c r="J4" t="s">
        <v>33</v>
      </c>
      <c r="K4">
        <v>4.5199999999999996</v>
      </c>
      <c r="L4">
        <v>4.6500000000000004</v>
      </c>
      <c r="M4">
        <v>4.57</v>
      </c>
      <c r="N4">
        <v>4.58</v>
      </c>
      <c r="O4">
        <v>36</v>
      </c>
      <c r="P4">
        <v>7</v>
      </c>
      <c r="Q4">
        <v>19.440000000000001</v>
      </c>
      <c r="R4" t="str">
        <f t="shared" si="0"/>
        <v>M</v>
      </c>
      <c r="S4" t="str">
        <f t="shared" si="1"/>
        <v>30203</v>
      </c>
      <c r="T4">
        <f t="shared" si="2"/>
        <v>29</v>
      </c>
    </row>
    <row r="5" spans="1:20" x14ac:dyDescent="0.25">
      <c r="A5" t="s">
        <v>34</v>
      </c>
      <c r="B5" t="s">
        <v>35</v>
      </c>
      <c r="C5">
        <v>202230</v>
      </c>
      <c r="D5">
        <v>1</v>
      </c>
      <c r="E5" t="s">
        <v>36</v>
      </c>
      <c r="F5">
        <v>346</v>
      </c>
      <c r="G5" t="s">
        <v>27</v>
      </c>
      <c r="H5" t="s">
        <v>37</v>
      </c>
      <c r="I5" t="s">
        <v>22</v>
      </c>
      <c r="J5" t="s">
        <v>33</v>
      </c>
      <c r="K5">
        <v>4.6500000000000004</v>
      </c>
      <c r="L5">
        <v>4.78</v>
      </c>
      <c r="M5">
        <v>4.75</v>
      </c>
      <c r="N5">
        <v>4.72</v>
      </c>
      <c r="O5">
        <v>35</v>
      </c>
      <c r="P5">
        <v>8</v>
      </c>
      <c r="Q5">
        <v>22.86</v>
      </c>
      <c r="R5" t="str">
        <f t="shared" si="0"/>
        <v>M</v>
      </c>
      <c r="S5" t="str">
        <f t="shared" si="1"/>
        <v>30204</v>
      </c>
      <c r="T5">
        <f t="shared" si="2"/>
        <v>27</v>
      </c>
    </row>
    <row r="6" spans="1:20" x14ac:dyDescent="0.25">
      <c r="A6" t="s">
        <v>38</v>
      </c>
      <c r="B6" t="s">
        <v>39</v>
      </c>
      <c r="C6">
        <v>202230</v>
      </c>
      <c r="D6">
        <v>1</v>
      </c>
      <c r="E6" t="s">
        <v>40</v>
      </c>
      <c r="F6">
        <v>697</v>
      </c>
      <c r="G6" t="s">
        <v>27</v>
      </c>
      <c r="H6" t="s">
        <v>41</v>
      </c>
      <c r="I6" t="s">
        <v>22</v>
      </c>
      <c r="J6" t="s">
        <v>42</v>
      </c>
      <c r="K6">
        <v>4.78</v>
      </c>
      <c r="L6">
        <v>4.93</v>
      </c>
      <c r="M6">
        <v>4.67</v>
      </c>
      <c r="N6">
        <v>4.8</v>
      </c>
      <c r="O6">
        <v>12</v>
      </c>
      <c r="P6">
        <v>3</v>
      </c>
      <c r="Q6">
        <v>25</v>
      </c>
      <c r="R6" t="str">
        <f t="shared" si="0"/>
        <v>D</v>
      </c>
      <c r="S6" t="str">
        <f t="shared" si="1"/>
        <v>30205</v>
      </c>
      <c r="T6">
        <f t="shared" si="2"/>
        <v>9</v>
      </c>
    </row>
    <row r="7" spans="1:20" x14ac:dyDescent="0.25">
      <c r="A7" t="s">
        <v>43</v>
      </c>
      <c r="B7" t="s">
        <v>44</v>
      </c>
      <c r="C7">
        <v>202230</v>
      </c>
      <c r="D7">
        <v>1</v>
      </c>
      <c r="E7" t="s">
        <v>45</v>
      </c>
      <c r="F7">
        <v>697</v>
      </c>
      <c r="G7" t="s">
        <v>27</v>
      </c>
      <c r="H7" t="s">
        <v>46</v>
      </c>
      <c r="I7" t="s">
        <v>47</v>
      </c>
      <c r="J7" t="s">
        <v>48</v>
      </c>
      <c r="K7">
        <v>4.78</v>
      </c>
      <c r="L7">
        <v>4.82</v>
      </c>
      <c r="M7">
        <v>4.62</v>
      </c>
      <c r="N7">
        <v>4.75</v>
      </c>
      <c r="O7">
        <v>14</v>
      </c>
      <c r="P7">
        <v>9</v>
      </c>
      <c r="Q7">
        <v>64.290000000000006</v>
      </c>
      <c r="R7" t="str">
        <f t="shared" si="0"/>
        <v>D</v>
      </c>
      <c r="S7" t="str">
        <f t="shared" si="1"/>
        <v>30206</v>
      </c>
      <c r="T7">
        <f t="shared" si="2"/>
        <v>5</v>
      </c>
    </row>
    <row r="8" spans="1:20" x14ac:dyDescent="0.25">
      <c r="A8" t="s">
        <v>49</v>
      </c>
      <c r="B8" t="s">
        <v>50</v>
      </c>
      <c r="C8">
        <v>202230</v>
      </c>
      <c r="D8">
        <v>1</v>
      </c>
      <c r="E8" t="s">
        <v>51</v>
      </c>
      <c r="F8">
        <v>597</v>
      </c>
      <c r="G8" t="s">
        <v>27</v>
      </c>
      <c r="H8" t="s">
        <v>52</v>
      </c>
      <c r="I8" t="s">
        <v>53</v>
      </c>
      <c r="J8" t="s">
        <v>54</v>
      </c>
      <c r="K8">
        <v>3.8</v>
      </c>
      <c r="L8">
        <v>4</v>
      </c>
      <c r="M8">
        <v>3</v>
      </c>
      <c r="N8">
        <v>3.64</v>
      </c>
      <c r="O8">
        <v>5</v>
      </c>
      <c r="P8">
        <v>1</v>
      </c>
      <c r="Q8">
        <v>20</v>
      </c>
      <c r="R8" t="str">
        <f t="shared" si="0"/>
        <v>J</v>
      </c>
      <c r="S8" t="str">
        <f t="shared" si="1"/>
        <v>30207</v>
      </c>
      <c r="T8">
        <f t="shared" si="2"/>
        <v>4</v>
      </c>
    </row>
    <row r="9" spans="1:20" x14ac:dyDescent="0.25">
      <c r="A9" t="s">
        <v>55</v>
      </c>
      <c r="B9" t="s">
        <v>56</v>
      </c>
      <c r="C9">
        <v>202230</v>
      </c>
      <c r="D9">
        <v>1</v>
      </c>
      <c r="E9" t="s">
        <v>57</v>
      </c>
      <c r="F9">
        <v>2305</v>
      </c>
      <c r="G9" t="s">
        <v>27</v>
      </c>
      <c r="H9" t="s">
        <v>58</v>
      </c>
      <c r="I9" t="s">
        <v>47</v>
      </c>
      <c r="J9" t="s">
        <v>59</v>
      </c>
      <c r="K9">
        <v>4.76</v>
      </c>
      <c r="L9">
        <v>4.83</v>
      </c>
      <c r="M9">
        <v>4.43</v>
      </c>
      <c r="N9">
        <v>4.6900000000000004</v>
      </c>
      <c r="O9">
        <v>41</v>
      </c>
      <c r="P9">
        <v>7</v>
      </c>
      <c r="Q9">
        <v>17.07</v>
      </c>
      <c r="R9" t="str">
        <f t="shared" si="0"/>
        <v>A</v>
      </c>
      <c r="S9" t="str">
        <f t="shared" si="1"/>
        <v>30209</v>
      </c>
      <c r="T9">
        <f t="shared" si="2"/>
        <v>34</v>
      </c>
    </row>
    <row r="10" spans="1:20" x14ac:dyDescent="0.25">
      <c r="A10" t="s">
        <v>60</v>
      </c>
      <c r="B10" t="s">
        <v>61</v>
      </c>
      <c r="C10">
        <v>202230</v>
      </c>
      <c r="D10">
        <v>1</v>
      </c>
      <c r="E10" t="s">
        <v>57</v>
      </c>
      <c r="F10">
        <v>2306</v>
      </c>
      <c r="G10" t="s">
        <v>27</v>
      </c>
      <c r="H10" t="s">
        <v>62</v>
      </c>
      <c r="I10" t="s">
        <v>47</v>
      </c>
      <c r="J10" t="s">
        <v>59</v>
      </c>
      <c r="K10">
        <v>4.13</v>
      </c>
      <c r="L10">
        <v>4.2699999999999996</v>
      </c>
      <c r="M10">
        <v>3.98</v>
      </c>
      <c r="N10">
        <v>4.1399999999999997</v>
      </c>
      <c r="O10">
        <v>37</v>
      </c>
      <c r="P10">
        <v>14</v>
      </c>
      <c r="Q10">
        <v>37.840000000000003</v>
      </c>
      <c r="R10" t="str">
        <f t="shared" si="0"/>
        <v>C</v>
      </c>
      <c r="S10" t="str">
        <f t="shared" si="1"/>
        <v>30210</v>
      </c>
      <c r="T10">
        <f t="shared" si="2"/>
        <v>23</v>
      </c>
    </row>
    <row r="11" spans="1:20" x14ac:dyDescent="0.25">
      <c r="A11" t="s">
        <v>63</v>
      </c>
      <c r="B11" t="s">
        <v>64</v>
      </c>
      <c r="C11">
        <v>202230</v>
      </c>
      <c r="D11">
        <v>1</v>
      </c>
      <c r="E11" t="s">
        <v>65</v>
      </c>
      <c r="F11">
        <v>362</v>
      </c>
      <c r="G11" t="s">
        <v>27</v>
      </c>
      <c r="H11" t="s">
        <v>66</v>
      </c>
      <c r="I11" t="s">
        <v>22</v>
      </c>
      <c r="J11" t="s">
        <v>67</v>
      </c>
      <c r="K11">
        <v>4.46</v>
      </c>
      <c r="L11">
        <v>4.66</v>
      </c>
      <c r="M11">
        <v>4.5</v>
      </c>
      <c r="N11">
        <v>4.54</v>
      </c>
      <c r="O11">
        <v>20</v>
      </c>
      <c r="P11">
        <v>5</v>
      </c>
      <c r="Q11">
        <v>25</v>
      </c>
      <c r="R11" t="str">
        <f t="shared" si="0"/>
        <v>L</v>
      </c>
      <c r="S11" t="str">
        <f t="shared" si="1"/>
        <v>30211</v>
      </c>
      <c r="T11">
        <f t="shared" si="2"/>
        <v>15</v>
      </c>
    </row>
    <row r="12" spans="1:20" x14ac:dyDescent="0.25">
      <c r="A12" t="s">
        <v>68</v>
      </c>
      <c r="B12" t="s">
        <v>69</v>
      </c>
      <c r="C12">
        <v>202230</v>
      </c>
      <c r="D12">
        <v>1</v>
      </c>
      <c r="E12" t="s">
        <v>65</v>
      </c>
      <c r="F12">
        <v>592</v>
      </c>
      <c r="G12" t="s">
        <v>70</v>
      </c>
      <c r="H12" t="s">
        <v>71</v>
      </c>
      <c r="I12" t="s">
        <v>22</v>
      </c>
      <c r="J12" t="s">
        <v>67</v>
      </c>
      <c r="K12">
        <v>5</v>
      </c>
      <c r="L12">
        <v>5</v>
      </c>
      <c r="M12">
        <v>5</v>
      </c>
      <c r="N12">
        <v>5</v>
      </c>
      <c r="O12">
        <v>9</v>
      </c>
      <c r="P12">
        <v>3</v>
      </c>
      <c r="Q12">
        <v>33.33</v>
      </c>
      <c r="R12" t="str">
        <f t="shared" si="0"/>
        <v>R</v>
      </c>
      <c r="S12" t="str">
        <f t="shared" si="1"/>
        <v>30213</v>
      </c>
      <c r="T12">
        <f t="shared" si="2"/>
        <v>6</v>
      </c>
    </row>
    <row r="13" spans="1:20" x14ac:dyDescent="0.25">
      <c r="A13" t="s">
        <v>72</v>
      </c>
      <c r="B13" t="s">
        <v>73</v>
      </c>
      <c r="C13">
        <v>202230</v>
      </c>
      <c r="D13">
        <v>1</v>
      </c>
      <c r="E13" t="s">
        <v>74</v>
      </c>
      <c r="F13">
        <v>549</v>
      </c>
      <c r="G13" t="s">
        <v>27</v>
      </c>
      <c r="H13" t="s">
        <v>75</v>
      </c>
      <c r="I13" t="s">
        <v>53</v>
      </c>
      <c r="J13" t="s">
        <v>76</v>
      </c>
      <c r="K13">
        <v>4.51</v>
      </c>
      <c r="L13">
        <v>4.5</v>
      </c>
      <c r="M13">
        <v>4.53</v>
      </c>
      <c r="N13">
        <v>4.51</v>
      </c>
      <c r="O13">
        <v>37</v>
      </c>
      <c r="P13">
        <v>10</v>
      </c>
      <c r="Q13">
        <v>27.03</v>
      </c>
      <c r="R13" t="str">
        <f t="shared" si="0"/>
        <v>S</v>
      </c>
      <c r="S13" t="str">
        <f t="shared" si="1"/>
        <v>30215</v>
      </c>
      <c r="T13">
        <f t="shared" si="2"/>
        <v>27</v>
      </c>
    </row>
    <row r="14" spans="1:20" x14ac:dyDescent="0.25">
      <c r="A14" t="s">
        <v>77</v>
      </c>
      <c r="B14" t="s">
        <v>78</v>
      </c>
      <c r="C14">
        <v>202230</v>
      </c>
      <c r="D14">
        <v>1</v>
      </c>
      <c r="E14" t="s">
        <v>74</v>
      </c>
      <c r="F14">
        <v>549</v>
      </c>
      <c r="G14" t="s">
        <v>79</v>
      </c>
      <c r="H14" t="s">
        <v>75</v>
      </c>
      <c r="I14" t="s">
        <v>53</v>
      </c>
      <c r="J14" t="s">
        <v>76</v>
      </c>
      <c r="K14">
        <v>4.1399999999999997</v>
      </c>
      <c r="L14">
        <v>4.2</v>
      </c>
      <c r="M14">
        <v>4.09</v>
      </c>
      <c r="N14">
        <v>4.1399999999999997</v>
      </c>
      <c r="O14">
        <v>34</v>
      </c>
      <c r="P14">
        <v>11</v>
      </c>
      <c r="Q14">
        <v>32.35</v>
      </c>
      <c r="R14" t="str">
        <f t="shared" si="0"/>
        <v>S</v>
      </c>
      <c r="S14" t="str">
        <f t="shared" si="1"/>
        <v>30217</v>
      </c>
      <c r="T14">
        <f t="shared" si="2"/>
        <v>23</v>
      </c>
    </row>
    <row r="15" spans="1:20" x14ac:dyDescent="0.25">
      <c r="A15" t="s">
        <v>80</v>
      </c>
      <c r="B15" t="s">
        <v>81</v>
      </c>
      <c r="C15">
        <v>202230</v>
      </c>
      <c r="D15">
        <v>1</v>
      </c>
      <c r="E15" t="s">
        <v>82</v>
      </c>
      <c r="F15">
        <v>597</v>
      </c>
      <c r="G15" t="s">
        <v>27</v>
      </c>
      <c r="H15" t="s">
        <v>83</v>
      </c>
      <c r="I15" t="s">
        <v>84</v>
      </c>
      <c r="J15" t="s">
        <v>85</v>
      </c>
      <c r="K15">
        <v>4.58</v>
      </c>
      <c r="L15">
        <v>5</v>
      </c>
      <c r="M15">
        <v>4</v>
      </c>
      <c r="N15">
        <v>4.57</v>
      </c>
      <c r="O15">
        <v>10</v>
      </c>
      <c r="P15">
        <v>2</v>
      </c>
      <c r="Q15">
        <v>20</v>
      </c>
      <c r="R15" t="str">
        <f t="shared" si="0"/>
        <v>D</v>
      </c>
      <c r="S15" t="str">
        <f t="shared" si="1"/>
        <v>30261</v>
      </c>
      <c r="T15">
        <f t="shared" si="2"/>
        <v>8</v>
      </c>
    </row>
    <row r="16" spans="1:20" x14ac:dyDescent="0.25">
      <c r="A16" t="s">
        <v>86</v>
      </c>
      <c r="B16" t="s">
        <v>87</v>
      </c>
      <c r="C16">
        <v>202230</v>
      </c>
      <c r="D16">
        <v>1</v>
      </c>
      <c r="E16" t="s">
        <v>88</v>
      </c>
      <c r="F16">
        <v>515</v>
      </c>
      <c r="G16" t="s">
        <v>27</v>
      </c>
      <c r="H16" t="s">
        <v>89</v>
      </c>
      <c r="I16" t="s">
        <v>22</v>
      </c>
      <c r="J16" t="s">
        <v>90</v>
      </c>
      <c r="K16">
        <v>5</v>
      </c>
      <c r="L16">
        <v>4.96</v>
      </c>
      <c r="M16">
        <v>4.8</v>
      </c>
      <c r="N16">
        <v>4.93</v>
      </c>
      <c r="O16">
        <v>18</v>
      </c>
      <c r="P16">
        <v>5</v>
      </c>
      <c r="Q16">
        <v>27.78</v>
      </c>
      <c r="R16" t="str">
        <f t="shared" si="0"/>
        <v>A</v>
      </c>
      <c r="S16" t="str">
        <f t="shared" si="1"/>
        <v>30262</v>
      </c>
      <c r="T16">
        <f t="shared" si="2"/>
        <v>13</v>
      </c>
    </row>
    <row r="17" spans="1:20" x14ac:dyDescent="0.25">
      <c r="A17" t="s">
        <v>91</v>
      </c>
      <c r="B17" t="s">
        <v>92</v>
      </c>
      <c r="C17">
        <v>202230</v>
      </c>
      <c r="D17">
        <v>1</v>
      </c>
      <c r="E17" t="s">
        <v>93</v>
      </c>
      <c r="F17">
        <v>324</v>
      </c>
      <c r="G17" t="s">
        <v>27</v>
      </c>
      <c r="H17" t="s">
        <v>94</v>
      </c>
      <c r="I17" t="s">
        <v>22</v>
      </c>
      <c r="J17" t="s">
        <v>95</v>
      </c>
      <c r="K17">
        <v>4</v>
      </c>
      <c r="L17">
        <v>4</v>
      </c>
      <c r="M17">
        <v>4.25</v>
      </c>
      <c r="N17">
        <v>4.07</v>
      </c>
      <c r="O17">
        <v>20</v>
      </c>
      <c r="P17">
        <v>1</v>
      </c>
      <c r="Q17">
        <v>5</v>
      </c>
      <c r="R17" t="str">
        <f t="shared" si="0"/>
        <v>S</v>
      </c>
      <c r="S17" t="str">
        <f t="shared" si="1"/>
        <v>30272</v>
      </c>
      <c r="T17">
        <f t="shared" si="2"/>
        <v>19</v>
      </c>
    </row>
    <row r="18" spans="1:20" x14ac:dyDescent="0.25">
      <c r="A18" t="s">
        <v>96</v>
      </c>
      <c r="B18" t="s">
        <v>97</v>
      </c>
      <c r="C18">
        <v>202230</v>
      </c>
      <c r="D18">
        <v>1</v>
      </c>
      <c r="E18" t="s">
        <v>98</v>
      </c>
      <c r="F18">
        <v>331</v>
      </c>
      <c r="G18" t="s">
        <v>27</v>
      </c>
      <c r="H18" t="s">
        <v>99</v>
      </c>
      <c r="I18" t="s">
        <v>22</v>
      </c>
      <c r="J18" t="s">
        <v>95</v>
      </c>
      <c r="K18">
        <v>4.88</v>
      </c>
      <c r="L18">
        <v>4.95</v>
      </c>
      <c r="M18">
        <v>4.9400000000000004</v>
      </c>
      <c r="N18">
        <v>4.92</v>
      </c>
      <c r="O18">
        <v>26</v>
      </c>
      <c r="P18">
        <v>4</v>
      </c>
      <c r="Q18">
        <v>15.38</v>
      </c>
      <c r="R18" t="str">
        <f t="shared" si="0"/>
        <v>K</v>
      </c>
      <c r="S18" t="str">
        <f t="shared" si="1"/>
        <v>30273</v>
      </c>
      <c r="T18">
        <f t="shared" si="2"/>
        <v>22</v>
      </c>
    </row>
    <row r="19" spans="1:20" x14ac:dyDescent="0.25">
      <c r="A19" t="s">
        <v>100</v>
      </c>
      <c r="B19" t="s">
        <v>101</v>
      </c>
      <c r="C19">
        <v>202230</v>
      </c>
      <c r="D19">
        <v>1</v>
      </c>
      <c r="E19" t="s">
        <v>40</v>
      </c>
      <c r="F19">
        <v>697</v>
      </c>
      <c r="G19" t="s">
        <v>79</v>
      </c>
      <c r="H19" t="s">
        <v>102</v>
      </c>
      <c r="I19" t="s">
        <v>22</v>
      </c>
      <c r="J19" t="s">
        <v>42</v>
      </c>
      <c r="K19">
        <v>4.83</v>
      </c>
      <c r="L19">
        <v>5</v>
      </c>
      <c r="M19">
        <v>4.63</v>
      </c>
      <c r="N19">
        <v>4.83</v>
      </c>
      <c r="O19">
        <v>9</v>
      </c>
      <c r="P19">
        <v>2</v>
      </c>
      <c r="Q19">
        <v>22.22</v>
      </c>
      <c r="R19" t="str">
        <f t="shared" si="0"/>
        <v>M</v>
      </c>
      <c r="S19" t="str">
        <f t="shared" si="1"/>
        <v>30312</v>
      </c>
      <c r="T19">
        <f t="shared" si="2"/>
        <v>7</v>
      </c>
    </row>
    <row r="20" spans="1:20" x14ac:dyDescent="0.25">
      <c r="A20" t="s">
        <v>103</v>
      </c>
      <c r="B20" t="s">
        <v>104</v>
      </c>
      <c r="C20">
        <v>202230</v>
      </c>
      <c r="D20">
        <v>1</v>
      </c>
      <c r="E20" t="s">
        <v>105</v>
      </c>
      <c r="F20">
        <v>597</v>
      </c>
      <c r="G20" t="s">
        <v>27</v>
      </c>
      <c r="H20" t="s">
        <v>106</v>
      </c>
      <c r="I20" t="s">
        <v>22</v>
      </c>
      <c r="J20" t="s">
        <v>42</v>
      </c>
      <c r="K20">
        <v>4.92</v>
      </c>
      <c r="L20">
        <v>5</v>
      </c>
      <c r="M20">
        <v>5</v>
      </c>
      <c r="N20">
        <v>4.97</v>
      </c>
      <c r="O20">
        <v>8</v>
      </c>
      <c r="P20">
        <v>4</v>
      </c>
      <c r="Q20">
        <v>50</v>
      </c>
      <c r="R20" t="str">
        <f t="shared" si="0"/>
        <v>K</v>
      </c>
      <c r="S20" t="str">
        <f t="shared" si="1"/>
        <v>30313</v>
      </c>
      <c r="T20">
        <f t="shared" si="2"/>
        <v>4</v>
      </c>
    </row>
    <row r="21" spans="1:20" x14ac:dyDescent="0.25">
      <c r="A21" t="s">
        <v>107</v>
      </c>
      <c r="B21" t="s">
        <v>108</v>
      </c>
      <c r="C21">
        <v>202230</v>
      </c>
      <c r="D21">
        <v>1</v>
      </c>
      <c r="E21" t="s">
        <v>109</v>
      </c>
      <c r="F21">
        <v>497</v>
      </c>
      <c r="G21" t="s">
        <v>27</v>
      </c>
      <c r="H21" t="s">
        <v>110</v>
      </c>
      <c r="I21" t="s">
        <v>22</v>
      </c>
      <c r="J21" t="s">
        <v>42</v>
      </c>
      <c r="K21">
        <v>4.57</v>
      </c>
      <c r="L21">
        <v>4.5199999999999996</v>
      </c>
      <c r="M21">
        <v>4.4000000000000004</v>
      </c>
      <c r="N21">
        <v>4.51</v>
      </c>
      <c r="O21">
        <v>9</v>
      </c>
      <c r="P21">
        <v>5</v>
      </c>
      <c r="Q21">
        <v>55.56</v>
      </c>
      <c r="R21" t="str">
        <f t="shared" si="0"/>
        <v>T</v>
      </c>
      <c r="S21" t="str">
        <f t="shared" si="1"/>
        <v>30314</v>
      </c>
      <c r="T21">
        <f t="shared" si="2"/>
        <v>4</v>
      </c>
    </row>
    <row r="22" spans="1:20" x14ac:dyDescent="0.25">
      <c r="A22" t="s">
        <v>111</v>
      </c>
      <c r="B22" t="s">
        <v>112</v>
      </c>
      <c r="C22">
        <v>202230</v>
      </c>
      <c r="D22">
        <v>1</v>
      </c>
      <c r="E22" t="s">
        <v>113</v>
      </c>
      <c r="F22">
        <v>497</v>
      </c>
      <c r="G22" t="s">
        <v>27</v>
      </c>
      <c r="H22" t="s">
        <v>114</v>
      </c>
      <c r="I22" t="s">
        <v>84</v>
      </c>
      <c r="J22" t="s">
        <v>85</v>
      </c>
      <c r="K22">
        <v>4.53</v>
      </c>
      <c r="L22">
        <v>4.5</v>
      </c>
      <c r="M22">
        <v>4.5</v>
      </c>
      <c r="N22">
        <v>4.51</v>
      </c>
      <c r="O22">
        <v>18</v>
      </c>
      <c r="P22">
        <v>6</v>
      </c>
      <c r="Q22">
        <v>33.33</v>
      </c>
      <c r="R22" t="str">
        <f t="shared" si="0"/>
        <v>W</v>
      </c>
      <c r="S22" t="str">
        <f t="shared" si="1"/>
        <v>30315</v>
      </c>
      <c r="T22">
        <f t="shared" si="2"/>
        <v>12</v>
      </c>
    </row>
    <row r="23" spans="1:20" x14ac:dyDescent="0.25">
      <c r="A23" t="s">
        <v>115</v>
      </c>
      <c r="B23" t="s">
        <v>116</v>
      </c>
      <c r="C23">
        <v>202230</v>
      </c>
      <c r="D23">
        <v>1</v>
      </c>
      <c r="E23" t="s">
        <v>82</v>
      </c>
      <c r="F23">
        <v>597</v>
      </c>
      <c r="G23" t="s">
        <v>79</v>
      </c>
      <c r="H23" t="s">
        <v>114</v>
      </c>
      <c r="I23" t="s">
        <v>84</v>
      </c>
      <c r="J23" t="s">
        <v>85</v>
      </c>
      <c r="K23">
        <v>4.75</v>
      </c>
      <c r="L23">
        <v>4.75</v>
      </c>
      <c r="M23">
        <v>4.75</v>
      </c>
      <c r="N23">
        <v>4.75</v>
      </c>
      <c r="O23">
        <v>18</v>
      </c>
      <c r="P23">
        <v>4</v>
      </c>
      <c r="Q23">
        <v>22.22</v>
      </c>
      <c r="R23" t="str">
        <f t="shared" si="0"/>
        <v>W</v>
      </c>
      <c r="S23" t="str">
        <f t="shared" si="1"/>
        <v>30316</v>
      </c>
      <c r="T23">
        <f t="shared" si="2"/>
        <v>14</v>
      </c>
    </row>
    <row r="24" spans="1:20" x14ac:dyDescent="0.25">
      <c r="A24" t="s">
        <v>117</v>
      </c>
      <c r="B24" t="s">
        <v>118</v>
      </c>
      <c r="C24">
        <v>202230</v>
      </c>
      <c r="D24">
        <v>1</v>
      </c>
      <c r="E24" t="s">
        <v>93</v>
      </c>
      <c r="F24">
        <v>1301</v>
      </c>
      <c r="G24" t="s">
        <v>27</v>
      </c>
      <c r="H24" t="s">
        <v>119</v>
      </c>
      <c r="I24" t="s">
        <v>22</v>
      </c>
      <c r="J24" t="s">
        <v>95</v>
      </c>
      <c r="K24">
        <v>4.42</v>
      </c>
      <c r="L24">
        <v>4.7</v>
      </c>
      <c r="M24">
        <v>5</v>
      </c>
      <c r="N24">
        <v>4.67</v>
      </c>
      <c r="O24">
        <v>19</v>
      </c>
      <c r="P24">
        <v>2</v>
      </c>
      <c r="Q24">
        <v>10.53</v>
      </c>
      <c r="R24" t="str">
        <f t="shared" si="0"/>
        <v>S</v>
      </c>
      <c r="S24" t="str">
        <f t="shared" si="1"/>
        <v>30319</v>
      </c>
      <c r="T24">
        <f t="shared" si="2"/>
        <v>17</v>
      </c>
    </row>
    <row r="25" spans="1:20" x14ac:dyDescent="0.25">
      <c r="A25" t="s">
        <v>120</v>
      </c>
      <c r="B25" t="s">
        <v>121</v>
      </c>
      <c r="C25">
        <v>202230</v>
      </c>
      <c r="D25">
        <v>1</v>
      </c>
      <c r="E25" t="s">
        <v>122</v>
      </c>
      <c r="F25">
        <v>597</v>
      </c>
      <c r="G25" t="s">
        <v>27</v>
      </c>
      <c r="H25" t="s">
        <v>123</v>
      </c>
      <c r="I25" t="s">
        <v>22</v>
      </c>
      <c r="J25" t="s">
        <v>95</v>
      </c>
      <c r="K25">
        <v>4.7699999999999996</v>
      </c>
      <c r="L25">
        <v>4.67</v>
      </c>
      <c r="M25">
        <v>4.75</v>
      </c>
      <c r="N25">
        <v>4.7300000000000004</v>
      </c>
      <c r="O25">
        <v>12</v>
      </c>
      <c r="P25">
        <v>5</v>
      </c>
      <c r="Q25">
        <v>41.67</v>
      </c>
      <c r="R25" t="str">
        <f t="shared" si="0"/>
        <v>S</v>
      </c>
      <c r="S25" t="str">
        <f t="shared" si="1"/>
        <v>30320</v>
      </c>
      <c r="T25">
        <f t="shared" si="2"/>
        <v>7</v>
      </c>
    </row>
    <row r="26" spans="1:20" x14ac:dyDescent="0.25">
      <c r="A26" t="s">
        <v>124</v>
      </c>
      <c r="B26" t="s">
        <v>125</v>
      </c>
      <c r="C26">
        <v>202230</v>
      </c>
      <c r="D26">
        <v>1</v>
      </c>
      <c r="E26" t="s">
        <v>126</v>
      </c>
      <c r="F26">
        <v>347</v>
      </c>
      <c r="G26" t="s">
        <v>27</v>
      </c>
      <c r="H26" t="s">
        <v>127</v>
      </c>
      <c r="I26" t="s">
        <v>84</v>
      </c>
      <c r="J26" t="s">
        <v>85</v>
      </c>
      <c r="K26">
        <v>4.47</v>
      </c>
      <c r="L26">
        <v>4.5999999999999996</v>
      </c>
      <c r="M26">
        <v>4.13</v>
      </c>
      <c r="N26">
        <v>4.42</v>
      </c>
      <c r="O26">
        <v>33</v>
      </c>
      <c r="P26">
        <v>5</v>
      </c>
      <c r="Q26">
        <v>15.15</v>
      </c>
      <c r="R26" t="str">
        <f t="shared" si="0"/>
        <v>R</v>
      </c>
      <c r="S26" t="str">
        <f t="shared" si="1"/>
        <v>30325</v>
      </c>
      <c r="T26">
        <f t="shared" si="2"/>
        <v>28</v>
      </c>
    </row>
    <row r="27" spans="1:20" x14ac:dyDescent="0.25">
      <c r="A27" t="s">
        <v>128</v>
      </c>
      <c r="B27" t="s">
        <v>129</v>
      </c>
      <c r="C27">
        <v>202230</v>
      </c>
      <c r="D27">
        <v>1</v>
      </c>
      <c r="E27" t="s">
        <v>130</v>
      </c>
      <c r="F27">
        <v>597</v>
      </c>
      <c r="G27">
        <v>801</v>
      </c>
      <c r="H27" t="s">
        <v>131</v>
      </c>
      <c r="I27" t="s">
        <v>47</v>
      </c>
      <c r="J27" t="s">
        <v>132</v>
      </c>
      <c r="K27">
        <v>4</v>
      </c>
      <c r="L27">
        <v>4</v>
      </c>
      <c r="M27">
        <v>4</v>
      </c>
      <c r="N27">
        <v>4</v>
      </c>
      <c r="O27">
        <v>4</v>
      </c>
      <c r="P27">
        <v>2</v>
      </c>
      <c r="Q27">
        <v>50</v>
      </c>
      <c r="R27" t="str">
        <f t="shared" si="0"/>
        <v>V</v>
      </c>
      <c r="S27" t="str">
        <f t="shared" si="1"/>
        <v>30326</v>
      </c>
      <c r="T27">
        <f t="shared" si="2"/>
        <v>2</v>
      </c>
    </row>
    <row r="28" spans="1:20" x14ac:dyDescent="0.25">
      <c r="A28" t="s">
        <v>133</v>
      </c>
      <c r="B28" t="s">
        <v>134</v>
      </c>
      <c r="C28">
        <v>202230</v>
      </c>
      <c r="D28">
        <v>1</v>
      </c>
      <c r="E28" t="s">
        <v>122</v>
      </c>
      <c r="F28">
        <v>521</v>
      </c>
      <c r="G28" t="s">
        <v>27</v>
      </c>
      <c r="H28" t="s">
        <v>135</v>
      </c>
      <c r="I28" t="s">
        <v>22</v>
      </c>
      <c r="J28" t="s">
        <v>95</v>
      </c>
      <c r="K28">
        <v>4.42</v>
      </c>
      <c r="L28">
        <v>4.5999999999999996</v>
      </c>
      <c r="M28">
        <v>4.75</v>
      </c>
      <c r="N28">
        <v>4.57</v>
      </c>
      <c r="O28">
        <v>18</v>
      </c>
      <c r="P28">
        <v>4</v>
      </c>
      <c r="Q28">
        <v>22.22</v>
      </c>
      <c r="R28" t="str">
        <f t="shared" si="0"/>
        <v>K</v>
      </c>
      <c r="S28" t="str">
        <f t="shared" si="1"/>
        <v>30327</v>
      </c>
      <c r="T28">
        <f t="shared" si="2"/>
        <v>14</v>
      </c>
    </row>
    <row r="29" spans="1:20" x14ac:dyDescent="0.25">
      <c r="A29" t="s">
        <v>136</v>
      </c>
      <c r="B29" t="s">
        <v>137</v>
      </c>
      <c r="C29">
        <v>202230</v>
      </c>
      <c r="D29">
        <v>1</v>
      </c>
      <c r="E29" t="s">
        <v>138</v>
      </c>
      <c r="F29">
        <v>4311</v>
      </c>
      <c r="G29" t="s">
        <v>27</v>
      </c>
      <c r="H29" t="s">
        <v>139</v>
      </c>
      <c r="I29" t="s">
        <v>84</v>
      </c>
      <c r="J29" t="s">
        <v>85</v>
      </c>
      <c r="K29">
        <v>4.5</v>
      </c>
      <c r="L29">
        <v>4.5</v>
      </c>
      <c r="M29">
        <v>4.5</v>
      </c>
      <c r="N29">
        <v>4.5</v>
      </c>
      <c r="O29">
        <v>13</v>
      </c>
      <c r="P29">
        <v>2</v>
      </c>
      <c r="Q29">
        <v>15.38</v>
      </c>
      <c r="R29" t="str">
        <f t="shared" si="0"/>
        <v>M</v>
      </c>
      <c r="S29" t="str">
        <f t="shared" si="1"/>
        <v>30328</v>
      </c>
      <c r="T29">
        <f t="shared" si="2"/>
        <v>11</v>
      </c>
    </row>
    <row r="30" spans="1:20" x14ac:dyDescent="0.25">
      <c r="A30" t="s">
        <v>140</v>
      </c>
      <c r="B30" t="s">
        <v>141</v>
      </c>
      <c r="C30">
        <v>202230</v>
      </c>
      <c r="D30">
        <v>1</v>
      </c>
      <c r="E30" t="s">
        <v>31</v>
      </c>
      <c r="F30">
        <v>697</v>
      </c>
      <c r="G30" t="s">
        <v>27</v>
      </c>
      <c r="H30" t="s">
        <v>142</v>
      </c>
      <c r="I30" t="s">
        <v>22</v>
      </c>
      <c r="J30" t="s">
        <v>33</v>
      </c>
      <c r="K30">
        <v>4.17</v>
      </c>
      <c r="L30">
        <v>4.33</v>
      </c>
      <c r="M30">
        <v>4</v>
      </c>
      <c r="N30">
        <v>4.18</v>
      </c>
      <c r="O30">
        <v>14</v>
      </c>
      <c r="P30">
        <v>3</v>
      </c>
      <c r="Q30">
        <v>21.43</v>
      </c>
      <c r="R30" t="str">
        <f t="shared" si="0"/>
        <v>S</v>
      </c>
      <c r="S30" t="str">
        <f t="shared" si="1"/>
        <v>30330</v>
      </c>
      <c r="T30">
        <f t="shared" si="2"/>
        <v>11</v>
      </c>
    </row>
    <row r="31" spans="1:20" x14ac:dyDescent="0.25">
      <c r="A31" t="s">
        <v>143</v>
      </c>
      <c r="B31" t="s">
        <v>144</v>
      </c>
      <c r="C31">
        <v>202230</v>
      </c>
      <c r="D31">
        <v>1</v>
      </c>
      <c r="E31" t="s">
        <v>145</v>
      </c>
      <c r="F31">
        <v>497</v>
      </c>
      <c r="G31" t="s">
        <v>146</v>
      </c>
      <c r="H31" t="s">
        <v>147</v>
      </c>
      <c r="I31" t="s">
        <v>84</v>
      </c>
      <c r="J31" t="s">
        <v>85</v>
      </c>
      <c r="K31">
        <v>4.5</v>
      </c>
      <c r="L31">
        <v>4.5</v>
      </c>
      <c r="M31">
        <v>4.5</v>
      </c>
      <c r="N31">
        <v>4.5</v>
      </c>
      <c r="O31">
        <v>12</v>
      </c>
      <c r="P31">
        <v>4</v>
      </c>
      <c r="Q31">
        <v>33.33</v>
      </c>
      <c r="R31" t="str">
        <f t="shared" si="0"/>
        <v>A</v>
      </c>
      <c r="S31" t="str">
        <f t="shared" si="1"/>
        <v>30331</v>
      </c>
      <c r="T31">
        <f t="shared" si="2"/>
        <v>8</v>
      </c>
    </row>
    <row r="32" spans="1:20" x14ac:dyDescent="0.25">
      <c r="A32" t="s">
        <v>148</v>
      </c>
      <c r="B32" t="s">
        <v>149</v>
      </c>
      <c r="C32">
        <v>202230</v>
      </c>
      <c r="D32">
        <v>1</v>
      </c>
      <c r="E32" t="s">
        <v>150</v>
      </c>
      <c r="F32">
        <v>430</v>
      </c>
      <c r="G32" t="s">
        <v>27</v>
      </c>
      <c r="H32" t="s">
        <v>151</v>
      </c>
      <c r="I32" t="s">
        <v>152</v>
      </c>
      <c r="J32" t="s">
        <v>153</v>
      </c>
      <c r="K32">
        <v>4.71</v>
      </c>
      <c r="L32">
        <v>4.7300000000000004</v>
      </c>
      <c r="M32">
        <v>4.68</v>
      </c>
      <c r="N32">
        <v>4.71</v>
      </c>
      <c r="O32">
        <v>31</v>
      </c>
      <c r="P32">
        <v>7</v>
      </c>
      <c r="Q32">
        <v>22.58</v>
      </c>
      <c r="R32" t="str">
        <f t="shared" si="0"/>
        <v>C</v>
      </c>
      <c r="S32" t="str">
        <f t="shared" si="1"/>
        <v>30333</v>
      </c>
      <c r="T32">
        <f t="shared" si="2"/>
        <v>24</v>
      </c>
    </row>
    <row r="33" spans="1:20" x14ac:dyDescent="0.25">
      <c r="A33" t="s">
        <v>154</v>
      </c>
      <c r="B33" t="s">
        <v>155</v>
      </c>
      <c r="C33">
        <v>202230</v>
      </c>
      <c r="D33">
        <v>1</v>
      </c>
      <c r="E33" t="s">
        <v>74</v>
      </c>
      <c r="F33">
        <v>549</v>
      </c>
      <c r="G33" t="s">
        <v>156</v>
      </c>
      <c r="H33" t="s">
        <v>75</v>
      </c>
      <c r="I33" t="s">
        <v>53</v>
      </c>
      <c r="J33" t="s">
        <v>76</v>
      </c>
      <c r="K33">
        <v>3.81</v>
      </c>
      <c r="L33">
        <v>4</v>
      </c>
      <c r="M33">
        <v>3.71</v>
      </c>
      <c r="N33">
        <v>3.85</v>
      </c>
      <c r="O33">
        <v>37</v>
      </c>
      <c r="P33">
        <v>7</v>
      </c>
      <c r="Q33">
        <v>18.920000000000002</v>
      </c>
      <c r="R33" t="str">
        <f t="shared" si="0"/>
        <v>S</v>
      </c>
      <c r="S33" t="str">
        <f t="shared" si="1"/>
        <v>30335</v>
      </c>
      <c r="T33">
        <f t="shared" si="2"/>
        <v>30</v>
      </c>
    </row>
    <row r="34" spans="1:20" x14ac:dyDescent="0.25">
      <c r="A34" t="s">
        <v>157</v>
      </c>
      <c r="B34" t="s">
        <v>158</v>
      </c>
      <c r="C34">
        <v>202230</v>
      </c>
      <c r="D34">
        <v>1</v>
      </c>
      <c r="E34" t="s">
        <v>159</v>
      </c>
      <c r="F34">
        <v>555</v>
      </c>
      <c r="G34" t="s">
        <v>27</v>
      </c>
      <c r="H34" t="s">
        <v>160</v>
      </c>
      <c r="I34" t="s">
        <v>152</v>
      </c>
      <c r="J34" t="s">
        <v>161</v>
      </c>
      <c r="K34">
        <v>4.5</v>
      </c>
      <c r="L34">
        <v>4.76</v>
      </c>
      <c r="M34">
        <v>4.6500000000000004</v>
      </c>
      <c r="N34">
        <v>4.63</v>
      </c>
      <c r="O34">
        <v>21</v>
      </c>
      <c r="P34">
        <v>5</v>
      </c>
      <c r="Q34">
        <v>23.81</v>
      </c>
      <c r="R34" t="str">
        <f t="shared" si="0"/>
        <v>G</v>
      </c>
      <c r="S34" t="str">
        <f t="shared" si="1"/>
        <v>30337</v>
      </c>
      <c r="T34">
        <f t="shared" si="2"/>
        <v>16</v>
      </c>
    </row>
    <row r="35" spans="1:20" x14ac:dyDescent="0.25">
      <c r="A35" t="s">
        <v>162</v>
      </c>
      <c r="B35" t="s">
        <v>163</v>
      </c>
      <c r="C35">
        <v>202230</v>
      </c>
      <c r="D35">
        <v>1</v>
      </c>
      <c r="E35" t="s">
        <v>164</v>
      </c>
      <c r="F35">
        <v>481</v>
      </c>
      <c r="G35" t="s">
        <v>27</v>
      </c>
      <c r="H35" t="s">
        <v>165</v>
      </c>
      <c r="I35" t="s">
        <v>22</v>
      </c>
      <c r="J35" t="s">
        <v>166</v>
      </c>
      <c r="K35">
        <v>4.6900000000000004</v>
      </c>
      <c r="L35">
        <v>4.78</v>
      </c>
      <c r="M35">
        <v>4.74</v>
      </c>
      <c r="N35">
        <v>4.7300000000000004</v>
      </c>
      <c r="O35">
        <v>67</v>
      </c>
      <c r="P35">
        <v>18</v>
      </c>
      <c r="Q35">
        <v>26.87</v>
      </c>
      <c r="R35" t="str">
        <f t="shared" si="0"/>
        <v>D</v>
      </c>
      <c r="S35" t="str">
        <f t="shared" si="1"/>
        <v>30339</v>
      </c>
      <c r="T35">
        <f t="shared" si="2"/>
        <v>49</v>
      </c>
    </row>
    <row r="36" spans="1:20" x14ac:dyDescent="0.25">
      <c r="A36" t="s">
        <v>167</v>
      </c>
      <c r="B36" t="s">
        <v>168</v>
      </c>
      <c r="C36">
        <v>202230</v>
      </c>
      <c r="D36">
        <v>1</v>
      </c>
      <c r="E36" t="s">
        <v>164</v>
      </c>
      <c r="F36">
        <v>482</v>
      </c>
      <c r="G36" t="s">
        <v>27</v>
      </c>
      <c r="H36" t="s">
        <v>169</v>
      </c>
      <c r="I36" t="s">
        <v>22</v>
      </c>
      <c r="J36" t="s">
        <v>166</v>
      </c>
      <c r="K36">
        <v>4.88</v>
      </c>
      <c r="L36">
        <v>4.92</v>
      </c>
      <c r="M36">
        <v>4.91</v>
      </c>
      <c r="N36">
        <v>4.9000000000000004</v>
      </c>
      <c r="O36">
        <v>71</v>
      </c>
      <c r="P36">
        <v>22</v>
      </c>
      <c r="Q36">
        <v>30.99</v>
      </c>
      <c r="R36" t="str">
        <f t="shared" si="0"/>
        <v>L</v>
      </c>
      <c r="S36" t="str">
        <f t="shared" si="1"/>
        <v>30340</v>
      </c>
      <c r="T36">
        <f t="shared" si="2"/>
        <v>49</v>
      </c>
    </row>
    <row r="37" spans="1:20" x14ac:dyDescent="0.25">
      <c r="A37" t="s">
        <v>170</v>
      </c>
      <c r="B37" t="s">
        <v>171</v>
      </c>
      <c r="C37">
        <v>202230</v>
      </c>
      <c r="D37">
        <v>1</v>
      </c>
      <c r="E37" t="s">
        <v>172</v>
      </c>
      <c r="F37">
        <v>575</v>
      </c>
      <c r="G37" t="s">
        <v>27</v>
      </c>
      <c r="H37" t="s">
        <v>173</v>
      </c>
      <c r="I37" t="s">
        <v>152</v>
      </c>
      <c r="J37" t="s">
        <v>174</v>
      </c>
      <c r="K37">
        <v>3.82</v>
      </c>
      <c r="L37">
        <v>4.3</v>
      </c>
      <c r="M37">
        <v>3.58</v>
      </c>
      <c r="N37">
        <v>3.92</v>
      </c>
      <c r="O37">
        <v>43</v>
      </c>
      <c r="P37">
        <v>6</v>
      </c>
      <c r="Q37">
        <v>13.95</v>
      </c>
      <c r="R37" t="str">
        <f t="shared" si="0"/>
        <v>Y</v>
      </c>
      <c r="S37" t="str">
        <f t="shared" si="1"/>
        <v>30341</v>
      </c>
      <c r="T37">
        <f t="shared" si="2"/>
        <v>37</v>
      </c>
    </row>
    <row r="38" spans="1:20" x14ac:dyDescent="0.25">
      <c r="A38" t="s">
        <v>175</v>
      </c>
      <c r="B38" t="s">
        <v>176</v>
      </c>
      <c r="C38">
        <v>202230</v>
      </c>
      <c r="D38">
        <v>1</v>
      </c>
      <c r="E38" t="s">
        <v>164</v>
      </c>
      <c r="F38">
        <v>497</v>
      </c>
      <c r="G38" t="s">
        <v>27</v>
      </c>
      <c r="H38" t="s">
        <v>177</v>
      </c>
      <c r="I38" t="s">
        <v>22</v>
      </c>
      <c r="J38" t="s">
        <v>166</v>
      </c>
      <c r="K38">
        <v>4.7</v>
      </c>
      <c r="L38">
        <v>4.76</v>
      </c>
      <c r="M38">
        <v>4.83</v>
      </c>
      <c r="N38">
        <v>4.75</v>
      </c>
      <c r="O38">
        <v>37</v>
      </c>
      <c r="P38">
        <v>6</v>
      </c>
      <c r="Q38">
        <v>16.22</v>
      </c>
      <c r="R38" t="str">
        <f t="shared" si="0"/>
        <v>S</v>
      </c>
      <c r="S38" t="str">
        <f t="shared" si="1"/>
        <v>30342</v>
      </c>
      <c r="T38">
        <f t="shared" si="2"/>
        <v>31</v>
      </c>
    </row>
    <row r="39" spans="1:20" x14ac:dyDescent="0.25">
      <c r="A39" t="s">
        <v>178</v>
      </c>
      <c r="B39" t="s">
        <v>179</v>
      </c>
      <c r="C39">
        <v>202230</v>
      </c>
      <c r="D39">
        <v>1</v>
      </c>
      <c r="E39" t="s">
        <v>65</v>
      </c>
      <c r="F39">
        <v>497</v>
      </c>
      <c r="G39" t="s">
        <v>27</v>
      </c>
      <c r="H39" t="s">
        <v>180</v>
      </c>
      <c r="I39" t="s">
        <v>22</v>
      </c>
      <c r="J39" t="s">
        <v>67</v>
      </c>
      <c r="K39">
        <v>4.63</v>
      </c>
      <c r="L39">
        <v>4.8</v>
      </c>
      <c r="M39">
        <v>4.75</v>
      </c>
      <c r="N39">
        <v>4.72</v>
      </c>
      <c r="O39">
        <v>13</v>
      </c>
      <c r="P39">
        <v>5</v>
      </c>
      <c r="Q39">
        <v>38.46</v>
      </c>
      <c r="R39" t="str">
        <f t="shared" si="0"/>
        <v>R</v>
      </c>
      <c r="S39" t="str">
        <f t="shared" si="1"/>
        <v>30346</v>
      </c>
      <c r="T39">
        <f t="shared" si="2"/>
        <v>8</v>
      </c>
    </row>
    <row r="40" spans="1:20" x14ac:dyDescent="0.25">
      <c r="A40" t="s">
        <v>181</v>
      </c>
      <c r="B40" t="s">
        <v>182</v>
      </c>
      <c r="C40">
        <v>202230</v>
      </c>
      <c r="D40">
        <v>1</v>
      </c>
      <c r="E40" t="s">
        <v>31</v>
      </c>
      <c r="F40">
        <v>2301</v>
      </c>
      <c r="G40" t="s">
        <v>27</v>
      </c>
      <c r="H40" t="s">
        <v>183</v>
      </c>
      <c r="I40" t="s">
        <v>22</v>
      </c>
      <c r="J40" t="s">
        <v>33</v>
      </c>
      <c r="K40">
        <v>3.92</v>
      </c>
      <c r="L40">
        <v>4.0999999999999996</v>
      </c>
      <c r="M40">
        <v>3.63</v>
      </c>
      <c r="N40">
        <v>3.9</v>
      </c>
      <c r="O40">
        <v>11</v>
      </c>
      <c r="P40">
        <v>2</v>
      </c>
      <c r="Q40">
        <v>18.18</v>
      </c>
      <c r="R40" t="str">
        <f t="shared" si="0"/>
        <v>M</v>
      </c>
      <c r="S40" t="str">
        <f t="shared" si="1"/>
        <v>30347</v>
      </c>
      <c r="T40">
        <f t="shared" si="2"/>
        <v>9</v>
      </c>
    </row>
    <row r="41" spans="1:20" x14ac:dyDescent="0.25">
      <c r="A41" t="s">
        <v>184</v>
      </c>
      <c r="B41" t="s">
        <v>185</v>
      </c>
      <c r="C41">
        <v>202230</v>
      </c>
      <c r="D41">
        <v>1</v>
      </c>
      <c r="E41" t="s">
        <v>186</v>
      </c>
      <c r="F41">
        <v>1301</v>
      </c>
      <c r="G41" t="s">
        <v>27</v>
      </c>
      <c r="H41" t="s">
        <v>187</v>
      </c>
      <c r="I41" t="s">
        <v>188</v>
      </c>
      <c r="J41" t="s">
        <v>189</v>
      </c>
      <c r="K41">
        <v>4.93</v>
      </c>
      <c r="L41">
        <v>4.88</v>
      </c>
      <c r="M41">
        <v>4.8499999999999996</v>
      </c>
      <c r="N41">
        <v>4.8899999999999997</v>
      </c>
      <c r="O41">
        <v>23</v>
      </c>
      <c r="P41">
        <v>5</v>
      </c>
      <c r="Q41">
        <v>21.74</v>
      </c>
      <c r="R41" t="str">
        <f t="shared" si="0"/>
        <v>B</v>
      </c>
      <c r="S41" t="str">
        <f t="shared" si="1"/>
        <v>30349</v>
      </c>
      <c r="T41">
        <f t="shared" si="2"/>
        <v>18</v>
      </c>
    </row>
    <row r="42" spans="1:20" x14ac:dyDescent="0.25">
      <c r="A42" t="s">
        <v>190</v>
      </c>
      <c r="B42" t="s">
        <v>191</v>
      </c>
      <c r="C42">
        <v>202230</v>
      </c>
      <c r="D42">
        <v>1</v>
      </c>
      <c r="E42" t="s">
        <v>192</v>
      </c>
      <c r="F42">
        <v>1301</v>
      </c>
      <c r="G42" t="s">
        <v>27</v>
      </c>
      <c r="H42" t="s">
        <v>193</v>
      </c>
      <c r="I42" t="s">
        <v>47</v>
      </c>
      <c r="J42" t="s">
        <v>194</v>
      </c>
      <c r="K42">
        <v>4.5</v>
      </c>
      <c r="L42">
        <v>4.5</v>
      </c>
      <c r="M42">
        <v>4.5</v>
      </c>
      <c r="N42">
        <v>4.5</v>
      </c>
      <c r="O42">
        <v>11</v>
      </c>
      <c r="P42">
        <v>2</v>
      </c>
      <c r="Q42">
        <v>18.18</v>
      </c>
      <c r="R42" t="str">
        <f t="shared" si="0"/>
        <v>R</v>
      </c>
      <c r="S42" t="str">
        <f t="shared" si="1"/>
        <v>30350</v>
      </c>
      <c r="T42">
        <f t="shared" si="2"/>
        <v>9</v>
      </c>
    </row>
    <row r="43" spans="1:20" x14ac:dyDescent="0.25">
      <c r="A43" t="s">
        <v>195</v>
      </c>
      <c r="B43" t="s">
        <v>196</v>
      </c>
      <c r="C43">
        <v>202230</v>
      </c>
      <c r="D43">
        <v>1</v>
      </c>
      <c r="E43" t="s">
        <v>197</v>
      </c>
      <c r="F43">
        <v>497</v>
      </c>
      <c r="G43" t="s">
        <v>146</v>
      </c>
      <c r="H43" t="s">
        <v>198</v>
      </c>
      <c r="I43" t="s">
        <v>47</v>
      </c>
      <c r="J43" t="s">
        <v>199</v>
      </c>
      <c r="K43">
        <v>4.8600000000000003</v>
      </c>
      <c r="L43">
        <v>4.95</v>
      </c>
      <c r="M43">
        <v>5</v>
      </c>
      <c r="N43">
        <v>4.93</v>
      </c>
      <c r="O43">
        <v>21</v>
      </c>
      <c r="P43">
        <v>8</v>
      </c>
      <c r="Q43">
        <v>38.1</v>
      </c>
      <c r="R43" t="str">
        <f t="shared" si="0"/>
        <v>T</v>
      </c>
      <c r="S43" t="str">
        <f t="shared" si="1"/>
        <v>30354</v>
      </c>
      <c r="T43">
        <f t="shared" si="2"/>
        <v>13</v>
      </c>
    </row>
    <row r="44" spans="1:20" x14ac:dyDescent="0.25">
      <c r="A44" t="s">
        <v>200</v>
      </c>
      <c r="B44" t="s">
        <v>201</v>
      </c>
      <c r="C44">
        <v>202230</v>
      </c>
      <c r="D44">
        <v>1</v>
      </c>
      <c r="E44" t="s">
        <v>57</v>
      </c>
      <c r="F44">
        <v>2305</v>
      </c>
      <c r="G44" t="s">
        <v>79</v>
      </c>
      <c r="H44" t="s">
        <v>202</v>
      </c>
      <c r="I44" t="s">
        <v>47</v>
      </c>
      <c r="J44" t="s">
        <v>59</v>
      </c>
      <c r="K44">
        <v>3.22</v>
      </c>
      <c r="L44">
        <v>3.73</v>
      </c>
      <c r="M44">
        <v>3.08</v>
      </c>
      <c r="N44">
        <v>3.35</v>
      </c>
      <c r="O44">
        <v>10</v>
      </c>
      <c r="P44">
        <v>3</v>
      </c>
      <c r="Q44">
        <v>30</v>
      </c>
      <c r="R44" t="str">
        <f t="shared" si="0"/>
        <v>J</v>
      </c>
      <c r="S44" t="str">
        <f t="shared" si="1"/>
        <v>30357</v>
      </c>
      <c r="T44">
        <f t="shared" si="2"/>
        <v>7</v>
      </c>
    </row>
    <row r="45" spans="1:20" x14ac:dyDescent="0.25">
      <c r="A45" t="s">
        <v>203</v>
      </c>
      <c r="B45" t="s">
        <v>204</v>
      </c>
      <c r="C45">
        <v>202230</v>
      </c>
      <c r="D45">
        <v>1</v>
      </c>
      <c r="E45" t="s">
        <v>57</v>
      </c>
      <c r="F45">
        <v>2306</v>
      </c>
      <c r="G45" t="s">
        <v>79</v>
      </c>
      <c r="H45" t="s">
        <v>62</v>
      </c>
      <c r="I45" t="s">
        <v>47</v>
      </c>
      <c r="J45" t="s">
        <v>59</v>
      </c>
      <c r="K45">
        <v>3.75</v>
      </c>
      <c r="L45">
        <v>3.7</v>
      </c>
      <c r="M45">
        <v>3.38</v>
      </c>
      <c r="N45">
        <v>3.63</v>
      </c>
      <c r="O45">
        <v>10</v>
      </c>
      <c r="P45">
        <v>2</v>
      </c>
      <c r="Q45">
        <v>20</v>
      </c>
      <c r="R45" t="str">
        <f t="shared" si="0"/>
        <v>C</v>
      </c>
      <c r="S45" t="str">
        <f t="shared" si="1"/>
        <v>30358</v>
      </c>
      <c r="T45">
        <f t="shared" si="2"/>
        <v>8</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D 0 Z a V S A 4 H 2 e k A A A A 9 Q A A A B I A H A B D b 2 5 m a W c v U G F j a 2 F n Z S 5 4 b W w g o h g A K K A U A A A A A A A A A A A A A A A A A A A A A A A A A A A A h Y 8 x D o I w G I W v Q r r T 1 m o M k p 8 y u E p i Q j S u T a n Q C M X Q Y r m b g 0 f y C m I U d X N 8 3 / u G 9 + 7 X G 6 R D U w c X 1 V n d m g T N M E W B M r I t t C k T 1 L t j G K G U w 1 b I k y h V M M r G x o M t E l Q 5 d 4 4 J 8 d 5 j P 8 d t V x J G 6 Y w c s k 0 u K 9 U I 9 J H 1 f z n U x j p h p E I c 9 q 8 x n O H V E k c L h i m Q i U G m z b d n 4 9 x n + w N h 3 d e u 7 x R X J t z l Q K Y I 5 H 2 B P w B Q S w M E F A A C A A g A D 0 Z a V 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A 9 G W l U o i k e 4 D g A A A B E A A A A T A B w A R m 9 y b X V s Y X M v U 2 V j d G l v b j E u b S C i G A A o o B Q A A A A A A A A A A A A A A A A A A A A A A A A A A A A r T k 0 u y c z P U w i G 0 I b W A F B L A Q I t A B Q A A g A I A A 9 G W l U g O B 9 n p A A A A P U A A A A S A A A A A A A A A A A A A A A A A A A A A A B D b 2 5 m a W c v U G F j a 2 F n Z S 5 4 b W x Q S w E C L Q A U A A I A C A A P R l p V D 8 r p q 6 Q A A A D p A A A A E w A A A A A A A A A A A A A A A A D w A A A A W 0 N v b n R l b n R f V H l w Z X N d L n h t b F B L A Q I t A B Q A A g A I A A 9 G W l U 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A n D U a p I C c h Q 7 X 2 g T 3 f C O O v A A A A A A I A A A A A A A N m A A D A A A A A E A A A A P 7 K b F t V e M T X k w B 7 b Z u c b 8 Y A A A A A B I A A A K A A A A A Q A A A A k e Q p A R I a o 1 1 3 j M n 1 / x s E i 1 A A A A C y 9 l t E U i P L U V H q 1 6 K y 7 O T F q I B z t v 3 f h E h Y t / 5 Y T Y x Y q Z L h d q i z W X T P E o N N H c g M j 9 C c H m / L m L P r T H h j + x Y E K d S X y s A W b y 5 Y G m E N u E m L R x G s 7 B Q A A A B L H f A i H z B O + h 1 8 3 g U M W B b f T n x f Y A = = < / D a t a M a s h u p > 
</file>

<file path=customXml/itemProps1.xml><?xml version="1.0" encoding="utf-8"?>
<ds:datastoreItem xmlns:ds="http://schemas.openxmlformats.org/officeDocument/2006/customXml" ds:itemID="{376A1275-423D-4F98-BC20-3DA3B524C75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DASH</vt:lpstr>
      <vt:lpstr>Overall-May Mini Main 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Smith</dc:creator>
  <cp:lastModifiedBy>Saroj Lamichhane</cp:lastModifiedBy>
  <dcterms:created xsi:type="dcterms:W3CDTF">2022-06-14T19:29:03Z</dcterms:created>
  <dcterms:modified xsi:type="dcterms:W3CDTF">2022-11-07T15:08:44Z</dcterms:modified>
</cp:coreProperties>
</file>