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hattdhruv\Desktop\Anne Stuff\"/>
    </mc:Choice>
  </mc:AlternateContent>
  <bookViews>
    <workbookView xWindow="0" yWindow="0" windowWidth="28800" windowHeight="12300"/>
  </bookViews>
  <sheets>
    <sheet name="DASH" sheetId="2" r:id="rId1"/>
    <sheet name="OverallWinterMini2022" sheetId="1" r:id="rId2"/>
  </sheets>
  <definedNames>
    <definedName name="Slicer_1st_Initial1">#N/A</definedName>
    <definedName name="Slicer_CRN1">#N/A</definedName>
    <definedName name="Slicer_Teachers___Full_Name1">#N/A</definedName>
  </definedNames>
  <calcPr calcId="162913"/>
  <pivotCaches>
    <pivotCache cacheId="31"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S3" i="1" l="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T3" i="1" l="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2" i="1"/>
  <c r="S2" i="1"/>
  <c r="R2" i="1"/>
</calcChain>
</file>

<file path=xl/sharedStrings.xml><?xml version="1.0" encoding="utf-8"?>
<sst xmlns="http://schemas.openxmlformats.org/spreadsheetml/2006/main" count="448" uniqueCount="247">
  <si>
    <t>Primary Subject ID</t>
  </si>
  <si>
    <t>Course Name</t>
  </si>
  <si>
    <t>Term</t>
  </si>
  <si>
    <t>Part of Term</t>
  </si>
  <si>
    <t>Courses - COURSE_CODE</t>
  </si>
  <si>
    <t>Courses - COURSE_NUMBER</t>
  </si>
  <si>
    <t>Courses - CLASS_NUMBER</t>
  </si>
  <si>
    <t>Teachers - Full Name</t>
  </si>
  <si>
    <t>School</t>
  </si>
  <si>
    <t>Department</t>
  </si>
  <si>
    <t>Instructor Score</t>
  </si>
  <si>
    <t>Course Score</t>
  </si>
  <si>
    <t>QEP Score</t>
  </si>
  <si>
    <t>Total Score</t>
  </si>
  <si>
    <t>Invited</t>
  </si>
  <si>
    <t>RespondentCount</t>
  </si>
  <si>
    <t>Response Rate</t>
  </si>
  <si>
    <t>202210-10052</t>
  </si>
  <si>
    <t>10052 Intro to Human Trafficking</t>
  </si>
  <si>
    <t>SWK</t>
  </si>
  <si>
    <t>01W</t>
  </si>
  <si>
    <t>Lyndsey Norris</t>
  </si>
  <si>
    <t>Education &amp; Human Services</t>
  </si>
  <si>
    <t>Social Work</t>
  </si>
  <si>
    <t>202210-10053</t>
  </si>
  <si>
    <t>10053 United States Government</t>
  </si>
  <si>
    <t>PSCI</t>
  </si>
  <si>
    <t>Jangsup Choi</t>
  </si>
  <si>
    <t>Humanities, Social Sci &amp; Arts</t>
  </si>
  <si>
    <t>Political Science</t>
  </si>
  <si>
    <t>202210-10054</t>
  </si>
  <si>
    <t>10054 Texas Government</t>
  </si>
  <si>
    <t>Robert Rodriguez</t>
  </si>
  <si>
    <t>202210-10055</t>
  </si>
  <si>
    <t>10055 Texas Government</t>
  </si>
  <si>
    <t>02W</t>
  </si>
  <si>
    <t>Chad King</t>
  </si>
  <si>
    <t>202210-10056</t>
  </si>
  <si>
    <t>10056 RTI Applied to Excep Learners</t>
  </si>
  <si>
    <t>EDCI</t>
  </si>
  <si>
    <t>81W</t>
  </si>
  <si>
    <t>Laura Isbell</t>
  </si>
  <si>
    <t>Curriculum and Instruction</t>
  </si>
  <si>
    <t>202210-10058</t>
  </si>
  <si>
    <t>10058 Educational Literacy Leadershi</t>
  </si>
  <si>
    <t>RDG</t>
  </si>
  <si>
    <t>Juan Araujo</t>
  </si>
  <si>
    <t>202210-10060</t>
  </si>
  <si>
    <t>10060 GLB/US-Psy/Soc of Diverse Pop</t>
  </si>
  <si>
    <t>PSY</t>
  </si>
  <si>
    <t>Curt Carlson</t>
  </si>
  <si>
    <t>Psychology &amp; Special Education</t>
  </si>
  <si>
    <t>202210-10062</t>
  </si>
  <si>
    <t>10062 Lifespan Development</t>
  </si>
  <si>
    <t>Maria Carlson</t>
  </si>
  <si>
    <t>202210-10063</t>
  </si>
  <si>
    <t>10063 Intro to Neuropsych Screen</t>
  </si>
  <si>
    <t>Sean Lauderdale</t>
  </si>
  <si>
    <t>202210-10064</t>
  </si>
  <si>
    <t>10064 GLB/Survey of Exceptionalities</t>
  </si>
  <si>
    <t>SPED</t>
  </si>
  <si>
    <t>Michelle Hanks</t>
  </si>
  <si>
    <t>202210-10066</t>
  </si>
  <si>
    <t>10066 Career Development</t>
  </si>
  <si>
    <t>EDUC</t>
  </si>
  <si>
    <t>Tony Lee</t>
  </si>
  <si>
    <t>Higher Edu &amp; Learning Technol</t>
  </si>
  <si>
    <t>202210-10067</t>
  </si>
  <si>
    <t>10067 GLB/Art Appreciation</t>
  </si>
  <si>
    <t>ART</t>
  </si>
  <si>
    <t>Emily Newman</t>
  </si>
  <si>
    <t>Art</t>
  </si>
  <si>
    <t>202210-10069</t>
  </si>
  <si>
    <t>10069 Natural Disasters</t>
  </si>
  <si>
    <t>ENVS</t>
  </si>
  <si>
    <t>Kayla Gibbs</t>
  </si>
  <si>
    <t>Science &amp; Engineering</t>
  </si>
  <si>
    <t>Biological &amp; Environmental Sci</t>
  </si>
  <si>
    <t>202210-10070</t>
  </si>
  <si>
    <t>10070 Natural Disasters</t>
  </si>
  <si>
    <t>Janet Hull</t>
  </si>
  <si>
    <t>202210-10071</t>
  </si>
  <si>
    <t>10071 Career Development</t>
  </si>
  <si>
    <t>COUN</t>
  </si>
  <si>
    <t>Erika Schmit</t>
  </si>
  <si>
    <t>Counseling</t>
  </si>
  <si>
    <t>202210-10072</t>
  </si>
  <si>
    <t>10072 Assessment in Counseling</t>
  </si>
  <si>
    <t>Donna Hickman</t>
  </si>
  <si>
    <t>202210-10073</t>
  </si>
  <si>
    <t>10073 Counseling Diverse Populations</t>
  </si>
  <si>
    <t>Lavelle Hendricks</t>
  </si>
  <si>
    <t>202210-10074</t>
  </si>
  <si>
    <t>10074 SELF INJURY</t>
  </si>
  <si>
    <t>Chris Simpson</t>
  </si>
  <si>
    <t>202210-10075</t>
  </si>
  <si>
    <t>10075 COUNSELING LATINX FAMILIES</t>
  </si>
  <si>
    <t>Edith Gonzalez</t>
  </si>
  <si>
    <t>202210-10076</t>
  </si>
  <si>
    <t>10076 Intro to Coun Profession</t>
  </si>
  <si>
    <t>Lorry Cotton-Royal</t>
  </si>
  <si>
    <t>202210-10078</t>
  </si>
  <si>
    <t>10078 Research Lit &amp; Techniques</t>
  </si>
  <si>
    <t>James Devlin</t>
  </si>
  <si>
    <t>202210-10080</t>
  </si>
  <si>
    <t>10080 Trauma Informed Leadership</t>
  </si>
  <si>
    <t>EDAD</t>
  </si>
  <si>
    <t>Kriss Kemp-Graham</t>
  </si>
  <si>
    <t>Educational Leadership</t>
  </si>
  <si>
    <t>202210-10081</t>
  </si>
  <si>
    <t>10081 Nutrition</t>
  </si>
  <si>
    <t>HHPH</t>
  </si>
  <si>
    <t>Kaylie Daniels</t>
  </si>
  <si>
    <t>Health &amp; Human Performance</t>
  </si>
  <si>
    <t>202210-10082</t>
  </si>
  <si>
    <t>10082 Nutrition and Optimal Perform</t>
  </si>
  <si>
    <t>Michael Oldham</t>
  </si>
  <si>
    <t>202210-10083</t>
  </si>
  <si>
    <t>10083 Concepts Physical Activity</t>
  </si>
  <si>
    <t>HHPK</t>
  </si>
  <si>
    <t>Sarah Mitchell</t>
  </si>
  <si>
    <t>202210-10084</t>
  </si>
  <si>
    <t>10084 Intro to Coaching</t>
  </si>
  <si>
    <t>Dean Culpepper</t>
  </si>
  <si>
    <t>202210-10085</t>
  </si>
  <si>
    <t>10085 Health Kinesiology Children</t>
  </si>
  <si>
    <t>Sandra Kimbrough</t>
  </si>
  <si>
    <t>202210-10086</t>
  </si>
  <si>
    <t>10086 Sport Law</t>
  </si>
  <si>
    <t>HHPS</t>
  </si>
  <si>
    <t>Steven Prewitt</t>
  </si>
  <si>
    <t>202210-10087</t>
  </si>
  <si>
    <t>10087 Doc Writing Auth Diss</t>
  </si>
  <si>
    <t>Ava Muñoz</t>
  </si>
  <si>
    <t>202210-10088</t>
  </si>
  <si>
    <t>10088 Doc Writing Auth Diss</t>
  </si>
  <si>
    <t>Julia Ballenger</t>
  </si>
  <si>
    <t>202210-10089</t>
  </si>
  <si>
    <t>10089 Doc Writing Auth Diss</t>
  </si>
  <si>
    <t>03W</t>
  </si>
  <si>
    <t>Melissa Arrambide</t>
  </si>
  <si>
    <t>202210-10090</t>
  </si>
  <si>
    <t>10090 Doc Writing Auth Diss</t>
  </si>
  <si>
    <t>04W</t>
  </si>
  <si>
    <t>Jackie Thompson</t>
  </si>
  <si>
    <t>202210-10091</t>
  </si>
  <si>
    <t>10091 Law in Educ Practice</t>
  </si>
  <si>
    <t>81E</t>
  </si>
  <si>
    <t>Major Templeton</t>
  </si>
  <si>
    <t>202210-10092</t>
  </si>
  <si>
    <t>10092 Organizational Change Planning</t>
  </si>
  <si>
    <t>MGT</t>
  </si>
  <si>
    <t>John Humphreys</t>
  </si>
  <si>
    <t>Business</t>
  </si>
  <si>
    <t>Management &amp; Economics</t>
  </si>
  <si>
    <t>202210-10093</t>
  </si>
  <si>
    <t>10093 Marketing</t>
  </si>
  <si>
    <t>MKT</t>
  </si>
  <si>
    <t>Scott Sewell</t>
  </si>
  <si>
    <t>Marketing &amp; Business Analytics</t>
  </si>
  <si>
    <t>202210-10095</t>
  </si>
  <si>
    <t>10095 Cultur Enrich: Blk Wall Str Ex</t>
  </si>
  <si>
    <t>H C</t>
  </si>
  <si>
    <t>0HE</t>
  </si>
  <si>
    <t>Honors Program</t>
  </si>
  <si>
    <t>202210-10096</t>
  </si>
  <si>
    <t>10096 Community Food Systems</t>
  </si>
  <si>
    <t>FDSC</t>
  </si>
  <si>
    <t>Robert Williams</t>
  </si>
  <si>
    <t>Ag Sciences &amp; Nat Resources</t>
  </si>
  <si>
    <t>Ag Science &amp; Natural Resources</t>
  </si>
  <si>
    <t>202210-10097</t>
  </si>
  <si>
    <t>10097 Coord Extension Program</t>
  </si>
  <si>
    <t>AFE</t>
  </si>
  <si>
    <t>Douglas Lavergne</t>
  </si>
  <si>
    <t>202210-10098</t>
  </si>
  <si>
    <t>10098 Professional Presentations</t>
  </si>
  <si>
    <t>ALC</t>
  </si>
  <si>
    <t>Maggie Pfeiffer Salem</t>
  </si>
  <si>
    <t>202210-10099</t>
  </si>
  <si>
    <t>10099 Agri Production Econ</t>
  </si>
  <si>
    <t>AEC</t>
  </si>
  <si>
    <t>Rafael Bakhtavoryan</t>
  </si>
  <si>
    <t>202210-10100</t>
  </si>
  <si>
    <t>10100 Business Ethics for Accts</t>
  </si>
  <si>
    <t>ACCT</t>
  </si>
  <si>
    <t>Caroline Hartmann</t>
  </si>
  <si>
    <t>Accounting and Finance</t>
  </si>
  <si>
    <t>202210-10101</t>
  </si>
  <si>
    <t>10101 Gerontology</t>
  </si>
  <si>
    <t>Randi Wright</t>
  </si>
  <si>
    <t>202210-10103</t>
  </si>
  <si>
    <t>10103 Teaching Language Online</t>
  </si>
  <si>
    <t>ENG</t>
  </si>
  <si>
    <t>Dongmei Cheng</t>
  </si>
  <si>
    <t>Literature &amp; Languages</t>
  </si>
  <si>
    <t>202210-10104</t>
  </si>
  <si>
    <t>10104 US-U.S. History to 1877</t>
  </si>
  <si>
    <t>HIST</t>
  </si>
  <si>
    <t>John Smith</t>
  </si>
  <si>
    <t>History</t>
  </si>
  <si>
    <t>202210-10105</t>
  </si>
  <si>
    <t>10105 US-U.S. History From 1865</t>
  </si>
  <si>
    <t>Cynthia Ross</t>
  </si>
  <si>
    <t>202210-10106</t>
  </si>
  <si>
    <t>10106 US-U.S. History From 1865</t>
  </si>
  <si>
    <t>Andrew Baker</t>
  </si>
  <si>
    <t>202210-10107</t>
  </si>
  <si>
    <t>10107 Data Visualization</t>
  </si>
  <si>
    <t>BUSA</t>
  </si>
  <si>
    <t>Vinayaka Gude</t>
  </si>
  <si>
    <t>202210-10113</t>
  </si>
  <si>
    <t>10113 Talent Dev. Through Film</t>
  </si>
  <si>
    <t>OLT</t>
  </si>
  <si>
    <t>Kibum Kwon</t>
  </si>
  <si>
    <t>202210-10116</t>
  </si>
  <si>
    <t>10116 Agroecology</t>
  </si>
  <si>
    <t>AG</t>
  </si>
  <si>
    <t>Johanna Delgado-Acevedo</t>
  </si>
  <si>
    <t>202210-10117</t>
  </si>
  <si>
    <t>10117 Theatre as Art, Entertainment,</t>
  </si>
  <si>
    <t>THE</t>
  </si>
  <si>
    <t>Joe Reynolds</t>
  </si>
  <si>
    <t>Theatre</t>
  </si>
  <si>
    <t>202210-10120</t>
  </si>
  <si>
    <t>10120 Bridging to Gap: Course to Dis</t>
  </si>
  <si>
    <t>HIED</t>
  </si>
  <si>
    <t>Dimitra Smith</t>
  </si>
  <si>
    <t>202210-10121</t>
  </si>
  <si>
    <t>10121 Agentic Learning</t>
  </si>
  <si>
    <t>Michael Ponton</t>
  </si>
  <si>
    <t>1st Initial</t>
  </si>
  <si>
    <t>CRN</t>
  </si>
  <si>
    <t>Not Responded</t>
  </si>
  <si>
    <t>Row Labels</t>
  </si>
  <si>
    <t>Grand Total</t>
  </si>
  <si>
    <t>Sum of =Overall Resp Rate</t>
  </si>
  <si>
    <t>Sum of Overall non Resp rate</t>
  </si>
  <si>
    <t>Average of Instructor Score</t>
  </si>
  <si>
    <t>Average of Course Score</t>
  </si>
  <si>
    <t>Average of QEP Score</t>
  </si>
  <si>
    <t>Average of Total Score</t>
  </si>
  <si>
    <t>Values</t>
  </si>
  <si>
    <t>Total Response</t>
  </si>
  <si>
    <t>Total Non-Response</t>
  </si>
  <si>
    <t>Total Invited</t>
  </si>
  <si>
    <t>Overall Response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</si>
</sst>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0" fontId="0" fillId="0" borderId="0" xfId="0" applyNumberFormat="1"/>
    <xf numFmtId="0" fontId="0" fillId="0" borderId="0" xfId="0" pivotButton="1"/>
    <xf numFmtId="0" fontId="0" fillId="0" borderId="0" xfId="0" applyAlignment="1">
      <alignment horizontal="left"/>
    </xf>
    <xf numFmtId="1" fontId="0" fillId="0" borderId="0" xfId="0" applyNumberFormat="1"/>
    <xf numFmtId="0" fontId="17" fillId="33" borderId="0" xfId="0" applyFont="1" applyFill="1"/>
    <xf numFmtId="0" fontId="17" fillId="33" borderId="0" xfId="0" applyFont="1" applyFill="1" applyAlignment="1">
      <alignment horizontal="left"/>
    </xf>
    <xf numFmtId="1" fontId="17" fillId="33" borderId="0" xfId="0" applyNumberFormat="1" applyFont="1" applyFill="1"/>
    <xf numFmtId="0" fontId="17" fillId="33" borderId="0" xfId="0" applyNumberFormat="1" applyFon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14">
    <dxf>
      <numFmt numFmtId="2" formatCode="0.00"/>
    </dxf>
    <dxf>
      <numFmt numFmtId="164" formatCode="0.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2" formatCode="0.00"/>
    </dxf>
    <dxf>
      <numFmt numFmtId="164" formatCode="0.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2" formatCode="0.00"/>
    </dxf>
    <dxf>
      <numFmt numFmtId="164" formatCode="0.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2" formatCode="0.00"/>
    </dxf>
    <dxf>
      <numFmt numFmtId="164" formatCode="0.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2" formatCode="0.00"/>
    </dxf>
    <dxf>
      <numFmt numFmtId="164" formatCode="0.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164" formatCode="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[OverallWinterMini2022 DASHBOARD.xlsx]DASH!PivotTable3</c:name>
    <c:fmtId val="1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7"/>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7"/>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8"/>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layout/>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21"/>
        <c:spPr>
          <a:solidFill>
            <a:schemeClr val="accent1"/>
          </a:solidFill>
          <a:ln>
            <a:noFill/>
          </a:ln>
          <a:effectLst/>
        </c:spPr>
        <c:marker>
          <c:symbol val="none"/>
        </c:marker>
        <c:dLbl>
          <c:idx val="0"/>
          <c:layout/>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22"/>
        <c:spPr>
          <a:solidFill>
            <a:schemeClr val="accent3"/>
          </a:solidFill>
          <a:ln>
            <a:noFill/>
          </a:ln>
          <a:effectLst/>
        </c:spPr>
      </c:pivotFmt>
      <c:pivotFmt>
        <c:idx val="23"/>
        <c:spPr>
          <a:solidFill>
            <a:schemeClr val="accent1"/>
          </a:solidFill>
          <a:ln>
            <a:noFill/>
          </a:ln>
          <a:effectLst/>
        </c:spPr>
        <c:marker>
          <c:symbol val="none"/>
        </c:marker>
        <c:dLbl>
          <c:idx val="0"/>
          <c:layout/>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2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0"/>
        <c:ser>
          <c:idx val="0"/>
          <c:order val="0"/>
          <c:tx>
            <c:strRef>
              <c:f>DASH!$O$3</c:f>
              <c:strCache>
                <c:ptCount val="1"/>
                <c:pt idx="0">
                  <c:v>Average of Instructor Score</c:v>
                </c:pt>
              </c:strCache>
            </c:strRef>
          </c:tx>
          <c:spPr>
            <a:solidFill>
              <a:schemeClr val="accent1"/>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DASH!$O$4</c:f>
              <c:strCache>
                <c:ptCount val="1"/>
                <c:pt idx="0">
                  <c:v>Total</c:v>
                </c:pt>
              </c:strCache>
            </c:strRef>
          </c:cat>
          <c:val>
            <c:numRef>
              <c:f>DASH!$O$4</c:f>
              <c:numCache>
                <c:formatCode>General</c:formatCode>
                <c:ptCount val="1"/>
                <c:pt idx="0">
                  <c:v>4.5209803921568632</c:v>
                </c:pt>
              </c:numCache>
            </c:numRef>
          </c:val>
          <c:extLst>
            <c:ext xmlns:c16="http://schemas.microsoft.com/office/drawing/2014/chart" uri="{C3380CC4-5D6E-409C-BE32-E72D297353CC}">
              <c16:uniqueId val="{00000000-55FF-4FE7-B3C7-6720CDAD7F37}"/>
            </c:ext>
          </c:extLst>
        </c:ser>
        <c:ser>
          <c:idx val="1"/>
          <c:order val="1"/>
          <c:tx>
            <c:strRef>
              <c:f>DASH!$P$3</c:f>
              <c:strCache>
                <c:ptCount val="1"/>
                <c:pt idx="0">
                  <c:v>Average of Course Score</c:v>
                </c:pt>
              </c:strCache>
            </c:strRef>
          </c:tx>
          <c:spPr>
            <a:solidFill>
              <a:schemeClr val="accent2"/>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DASH!$O$4</c:f>
              <c:strCache>
                <c:ptCount val="1"/>
                <c:pt idx="0">
                  <c:v>Total</c:v>
                </c:pt>
              </c:strCache>
            </c:strRef>
          </c:cat>
          <c:val>
            <c:numRef>
              <c:f>DASH!$P$4</c:f>
              <c:numCache>
                <c:formatCode>General</c:formatCode>
                <c:ptCount val="1"/>
                <c:pt idx="0">
                  <c:v>4.5584313725490189</c:v>
                </c:pt>
              </c:numCache>
            </c:numRef>
          </c:val>
          <c:extLst>
            <c:ext xmlns:c16="http://schemas.microsoft.com/office/drawing/2014/chart" uri="{C3380CC4-5D6E-409C-BE32-E72D297353CC}">
              <c16:uniqueId val="{00000001-55FF-4FE7-B3C7-6720CDAD7F37}"/>
            </c:ext>
          </c:extLst>
        </c:ser>
        <c:ser>
          <c:idx val="2"/>
          <c:order val="2"/>
          <c:tx>
            <c:strRef>
              <c:f>DASH!$Q$3</c:f>
              <c:strCache>
                <c:ptCount val="1"/>
                <c:pt idx="0">
                  <c:v>Average of QEP Score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DASH!$O$4</c:f>
              <c:strCache>
                <c:ptCount val="1"/>
                <c:pt idx="0">
                  <c:v>Total</c:v>
                </c:pt>
              </c:strCache>
            </c:strRef>
          </c:cat>
          <c:val>
            <c:numRef>
              <c:f>DASH!$Q$4</c:f>
              <c:numCache>
                <c:formatCode>General</c:formatCode>
                <c:ptCount val="1"/>
                <c:pt idx="0">
                  <c:v>4.4799999999999995</c:v>
                </c:pt>
              </c:numCache>
            </c:numRef>
          </c:val>
          <c:extLst>
            <c:ext xmlns:c16="http://schemas.microsoft.com/office/drawing/2014/chart" uri="{C3380CC4-5D6E-409C-BE32-E72D297353CC}">
              <c16:uniqueId val="{00000002-55FF-4FE7-B3C7-6720CDAD7F37}"/>
            </c:ext>
          </c:extLst>
        </c:ser>
        <c:ser>
          <c:idx val="3"/>
          <c:order val="3"/>
          <c:tx>
            <c:strRef>
              <c:f>DASH!$R$3</c:f>
              <c:strCache>
                <c:ptCount val="1"/>
                <c:pt idx="0">
                  <c:v>Average of Total Score</c:v>
                </c:pt>
              </c:strCache>
            </c:strRef>
          </c:tx>
          <c:spPr>
            <a:solidFill>
              <a:schemeClr val="accent4"/>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DASH!$O$4</c:f>
              <c:strCache>
                <c:ptCount val="1"/>
                <c:pt idx="0">
                  <c:v>Total</c:v>
                </c:pt>
              </c:strCache>
            </c:strRef>
          </c:cat>
          <c:val>
            <c:numRef>
              <c:f>DASH!$R$4</c:f>
              <c:numCache>
                <c:formatCode>General</c:formatCode>
                <c:ptCount val="1"/>
                <c:pt idx="0">
                  <c:v>4.5219607843137259</c:v>
                </c:pt>
              </c:numCache>
            </c:numRef>
          </c:val>
          <c:extLst>
            <c:ext xmlns:c16="http://schemas.microsoft.com/office/drawing/2014/chart" uri="{C3380CC4-5D6E-409C-BE32-E72D297353CC}">
              <c16:uniqueId val="{00000003-55FF-4FE7-B3C7-6720CDAD7F37}"/>
            </c:ext>
          </c:extLst>
        </c:ser>
        <c:dLbls>
          <c:dLblPos val="inEnd"/>
          <c:showLegendKey val="0"/>
          <c:showVal val="1"/>
          <c:showCatName val="0"/>
          <c:showSerName val="0"/>
          <c:showPercent val="0"/>
          <c:showBubbleSize val="0"/>
        </c:dLbls>
        <c:gapWidth val="182"/>
        <c:axId val="668124096"/>
        <c:axId val="668124424"/>
      </c:barChart>
      <c:catAx>
        <c:axId val="6681240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124424"/>
        <c:crosses val="autoZero"/>
        <c:auto val="1"/>
        <c:lblAlgn val="ctr"/>
        <c:lblOffset val="100"/>
        <c:noMultiLvlLbl val="0"/>
      </c:catAx>
      <c:valAx>
        <c:axId val="6681244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12409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[OverallWinterMini2022 DASHBOARD.xlsx]DASH!PivotTable4</c:name>
    <c:fmtId val="2"/>
  </c:pivotSource>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Response Rate</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ivotFmts>
      <c:pivotFmt>
        <c:idx val="0"/>
      </c:pivotFmt>
      <c:pivotFmt>
        <c:idx val="1"/>
        <c:spPr>
          <a:solidFill>
            <a:schemeClr val="accent1"/>
          </a:solidFill>
          <a:ln>
            <a:noFill/>
          </a:ln>
          <a:effectLst>
            <a:outerShdw blurRad="254000" sx="102000" sy="102000" algn="ctr" rotWithShape="0">
              <a:prstClr val="black">
                <a:alpha val="20000"/>
              </a:prstClr>
            </a:outerShdw>
          </a:effectLst>
        </c:spPr>
        <c:marker>
          <c:spPr>
            <a:solidFill>
              <a:schemeClr val="accent1">
                <a:alpha val="85000"/>
              </a:schemeClr>
            </a:solidFill>
            <a:ln>
              <a:noFill/>
            </a:ln>
            <a:effectLst/>
          </c:spPr>
        </c:marker>
        <c:dLbl>
          <c:idx val="0"/>
          <c:showLegendKey val="0"/>
          <c:showVal val="0"/>
          <c:showCatName val="0"/>
          <c:showSerName val="0"/>
          <c:showPercent val="1"/>
          <c:showBubbleSize val="0"/>
          <c:extLst>
            <c:ext xmlns:c15="http://schemas.microsoft.com/office/drawing/2012/chart" uri="{CE6537A1-D6FC-4f65-9D91-7224C49458BB}"/>
          </c:extLst>
        </c:dLbl>
      </c:pivotFmt>
      <c:pivotFmt>
        <c:idx val="2"/>
        <c:spPr>
          <a:solidFill>
            <a:schemeClr val="accent1"/>
          </a:solidFill>
          <a:ln>
            <a:noFill/>
          </a:ln>
          <a:effectLst>
            <a:outerShdw blurRad="254000" sx="102000" sy="102000" algn="ctr" rotWithShape="0">
              <a:prstClr val="black">
                <a:alpha val="20000"/>
              </a:prstClr>
            </a:outerShdw>
          </a:effectLst>
        </c:spPr>
        <c:marker>
          <c:symbol val="none"/>
        </c:marker>
      </c:pivotFmt>
      <c:pivotFmt>
        <c:idx val="3"/>
        <c:spPr>
          <a:solidFill>
            <a:schemeClr val="accent1"/>
          </a:solidFill>
          <a:ln>
            <a:noFill/>
          </a:ln>
          <a:effectLst>
            <a:outerShdw blurRad="254000" sx="102000" sy="102000" algn="ctr" rotWithShape="0">
              <a:prstClr val="black">
                <a:alpha val="20000"/>
              </a:prstClr>
            </a:outerShdw>
          </a:effectLst>
        </c:spPr>
      </c:pivotFmt>
      <c:pivotFmt>
        <c:idx val="4"/>
        <c:spPr>
          <a:solidFill>
            <a:schemeClr val="accent1"/>
          </a:solidFill>
          <a:ln>
            <a:noFill/>
          </a:ln>
          <a:effectLst>
            <a:outerShdw blurRad="254000" sx="102000" sy="102000" algn="ctr" rotWithShape="0">
              <a:prstClr val="black">
                <a:alpha val="20000"/>
              </a:prstClr>
            </a:outerShdw>
          </a:effectLst>
        </c:spPr>
      </c:pivotFmt>
    </c:pivotFmts>
    <c:plotArea>
      <c:layout/>
      <c:doughnutChart>
        <c:varyColors val="1"/>
        <c:ser>
          <c:idx val="0"/>
          <c:order val="0"/>
          <c:tx>
            <c:strRef>
              <c:f>DASH!$N$29</c:f>
              <c:strCache>
                <c:ptCount val="1"/>
                <c:pt idx="0">
                  <c:v>Total</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B89A-4EBD-AFEC-D841DFD5B93F}"/>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89A-4EBD-AFEC-D841DFD5B93F}"/>
              </c:ext>
            </c:extLst>
          </c:dPt>
          <c:dLbls>
            <c:delete val="1"/>
          </c:dLbls>
          <c:cat>
            <c:strRef>
              <c:f>DASH!$M$30:$M$31</c:f>
              <c:strCache>
                <c:ptCount val="2"/>
                <c:pt idx="0">
                  <c:v>Sum of =Overall Resp Rate</c:v>
                </c:pt>
                <c:pt idx="1">
                  <c:v>Sum of Overall non Resp rate</c:v>
                </c:pt>
              </c:strCache>
            </c:strRef>
          </c:cat>
          <c:val>
            <c:numRef>
              <c:f>DASH!$N$30:$N$31</c:f>
              <c:numCache>
                <c:formatCode>0</c:formatCode>
                <c:ptCount val="2"/>
                <c:pt idx="0">
                  <c:v>35.634028892455859</c:v>
                </c:pt>
                <c:pt idx="1">
                  <c:v>64.365971107544141</c:v>
                </c:pt>
              </c:numCache>
            </c:numRef>
          </c:val>
          <c:extLst>
            <c:ext xmlns:c16="http://schemas.microsoft.com/office/drawing/2014/chart" uri="{C3380CC4-5D6E-409C-BE32-E72D297353CC}">
              <c16:uniqueId val="{00000000-B89A-4EBD-AFEC-D841DFD5B93F}"/>
            </c:ext>
          </c:extLst>
        </c:ser>
        <c:dLbls>
          <c:showLegendKey val="0"/>
          <c:showVal val="0"/>
          <c:showCatName val="0"/>
          <c:showSerName val="0"/>
          <c:showPercent val="1"/>
          <c:showBubbleSize val="0"/>
          <c:showLeaderLines val="1"/>
        </c:dLbls>
        <c:firstSliceAng val="0"/>
        <c:holeSize val="50"/>
      </c:doughnutChart>
      <c:spPr>
        <a:noFill/>
        <a:ln>
          <a:noFill/>
        </a:ln>
        <a:effectLst/>
      </c:spPr>
    </c:plotArea>
    <c:plotVisOnly val="1"/>
    <c:dispBlanksAs val="gap"/>
    <c:showDLblsOverMax val="0"/>
  </c:chart>
  <c:spPr>
    <a:solidFill>
      <a:schemeClr val="lt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1347787</xdr:colOff>
      <xdr:row>1</xdr:row>
      <xdr:rowOff>19050</xdr:rowOff>
    </xdr:from>
    <xdr:to>
      <xdr:col>12</xdr:col>
      <xdr:colOff>642937</xdr:colOff>
      <xdr:row>15</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957262</xdr:colOff>
      <xdr:row>20</xdr:row>
      <xdr:rowOff>57150</xdr:rowOff>
    </xdr:from>
    <xdr:to>
      <xdr:col>12</xdr:col>
      <xdr:colOff>61912</xdr:colOff>
      <xdr:row>34</xdr:row>
      <xdr:rowOff>133350</xdr:rowOff>
    </xdr:to>
    <xdr:grpSp>
      <xdr:nvGrpSpPr>
        <xdr:cNvPr id="5" name="Group 4"/>
        <xdr:cNvGrpSpPr/>
      </xdr:nvGrpSpPr>
      <xdr:grpSpPr>
        <a:xfrm>
          <a:off x="7081837" y="3867150"/>
          <a:ext cx="4572000" cy="2743200"/>
          <a:chOff x="7081837" y="3867150"/>
          <a:chExt cx="4572000" cy="2743200"/>
        </a:xfrm>
      </xdr:grpSpPr>
      <xdr:graphicFrame macro="">
        <xdr:nvGraphicFramePr>
          <xdr:cNvPr id="3" name="Chart 2"/>
          <xdr:cNvGraphicFramePr/>
        </xdr:nvGraphicFramePr>
        <xdr:xfrm>
          <a:off x="7081837" y="3867150"/>
          <a:ext cx="4572000" cy="2743200"/>
        </xdr:xfrm>
        <a:graphic>
          <a:graphicData uri="http://schemas.openxmlformats.org/drawingml/2006/chart">
            <c:chart xmlns:c="http://schemas.openxmlformats.org/drawingml/2006/chart" xmlns:r="http://schemas.openxmlformats.org/officeDocument/2006/relationships" r:id="rId2"/>
          </a:graphicData>
        </a:graphic>
      </xdr:graphicFrame>
      <xdr:sp macro="" textlink="$N$30">
        <xdr:nvSpPr>
          <xdr:cNvPr id="4" name="TextBox 3"/>
          <xdr:cNvSpPr txBox="1"/>
        </xdr:nvSpPr>
        <xdr:spPr>
          <a:xfrm>
            <a:off x="9115426" y="5162550"/>
            <a:ext cx="514350"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53631E4-BB3A-4286-8F08-790C9EFA8ED5}" type="TxLink">
              <a:rPr lang="en-US" sz="2400" b="1" i="0" u="none" strike="noStrike">
                <a:solidFill>
                  <a:srgbClr val="000000"/>
                </a:solidFill>
                <a:latin typeface="Calibri"/>
                <a:cs typeface="Calibri"/>
              </a:rPr>
              <a:pPr/>
              <a:t>36</a:t>
            </a:fld>
            <a:endParaRPr lang="en-US" sz="2400" b="1"/>
          </a:p>
        </xdr:txBody>
      </xdr:sp>
    </xdr:grpSp>
    <xdr:clientData/>
  </xdr:twoCellAnchor>
  <xdr:twoCellAnchor editAs="oneCell">
    <xdr:from>
      <xdr:col>12</xdr:col>
      <xdr:colOff>809625</xdr:colOff>
      <xdr:row>4</xdr:row>
      <xdr:rowOff>28575</xdr:rowOff>
    </xdr:from>
    <xdr:to>
      <xdr:col>14</xdr:col>
      <xdr:colOff>628650</xdr:colOff>
      <xdr:row>17</xdr:row>
      <xdr:rowOff>76200</xdr:rowOff>
    </xdr:to>
    <mc:AlternateContent xmlns:mc="http://schemas.openxmlformats.org/markup-compatibility/2006" xmlns:a14="http://schemas.microsoft.com/office/drawing/2010/main">
      <mc:Choice Requires="a14">
        <xdr:graphicFrame macro="">
          <xdr:nvGraphicFramePr>
            <xdr:cNvPr id="8" name="Teachers - Full Name 1"/>
            <xdr:cNvGraphicFramePr/>
          </xdr:nvGraphicFramePr>
          <xdr:xfrm>
            <a:off x="0" y="0"/>
            <a:ext cx="0" cy="0"/>
          </xdr:xfrm>
          <a:graphic>
            <a:graphicData uri="http://schemas.microsoft.com/office/drawing/2010/slicer">
              <sle:slicer xmlns:sle="http://schemas.microsoft.com/office/drawing/2010/slicer" name="Teachers - Full Name 1"/>
            </a:graphicData>
          </a:graphic>
        </xdr:graphicFrame>
      </mc:Choice>
      <mc:Fallback xmlns="">
        <xdr:sp macro="" textlink="">
          <xdr:nvSpPr>
            <xdr:cNvPr id="0" name=""/>
            <xdr:cNvSpPr>
              <a:spLocks noTextEdit="1"/>
            </xdr:cNvSpPr>
          </xdr:nvSpPr>
          <xdr:spPr>
            <a:xfrm>
              <a:off x="12401550" y="7905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12</xdr:col>
      <xdr:colOff>428625</xdr:colOff>
      <xdr:row>18</xdr:row>
      <xdr:rowOff>114300</xdr:rowOff>
    </xdr:from>
    <xdr:to>
      <xdr:col>14</xdr:col>
      <xdr:colOff>247650</xdr:colOff>
      <xdr:row>31</xdr:row>
      <xdr:rowOff>161925</xdr:rowOff>
    </xdr:to>
    <mc:AlternateContent xmlns:mc="http://schemas.openxmlformats.org/markup-compatibility/2006" xmlns:a14="http://schemas.microsoft.com/office/drawing/2010/main">
      <mc:Choice Requires="a14">
        <xdr:graphicFrame macro="">
          <xdr:nvGraphicFramePr>
            <xdr:cNvPr id="10" name="1st Initial 1"/>
            <xdr:cNvGraphicFramePr/>
          </xdr:nvGraphicFramePr>
          <xdr:xfrm>
            <a:off x="0" y="0"/>
            <a:ext cx="0" cy="0"/>
          </xdr:xfrm>
          <a:graphic>
            <a:graphicData uri="http://schemas.microsoft.com/office/drawing/2010/slicer">
              <sle:slicer xmlns:sle="http://schemas.microsoft.com/office/drawing/2010/slicer" name="1st Initial 1"/>
            </a:graphicData>
          </a:graphic>
        </xdr:graphicFrame>
      </mc:Choice>
      <mc:Fallback xmlns="">
        <xdr:sp macro="" textlink="">
          <xdr:nvSpPr>
            <xdr:cNvPr id="0" name=""/>
            <xdr:cNvSpPr>
              <a:spLocks noTextEdit="1"/>
            </xdr:cNvSpPr>
          </xdr:nvSpPr>
          <xdr:spPr>
            <a:xfrm>
              <a:off x="12020550" y="35433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228600</xdr:colOff>
      <xdr:row>34</xdr:row>
      <xdr:rowOff>123825</xdr:rowOff>
    </xdr:from>
    <xdr:to>
      <xdr:col>12</xdr:col>
      <xdr:colOff>1447800</xdr:colOff>
      <xdr:row>47</xdr:row>
      <xdr:rowOff>171450</xdr:rowOff>
    </xdr:to>
    <mc:AlternateContent xmlns:mc="http://schemas.openxmlformats.org/markup-compatibility/2006" xmlns:a14="http://schemas.microsoft.com/office/drawing/2010/main">
      <mc:Choice Requires="a14">
        <xdr:graphicFrame macro="">
          <xdr:nvGraphicFramePr>
            <xdr:cNvPr id="11" name="CRN 1"/>
            <xdr:cNvGraphicFramePr/>
          </xdr:nvGraphicFramePr>
          <xdr:xfrm>
            <a:off x="0" y="0"/>
            <a:ext cx="0" cy="0"/>
          </xdr:xfrm>
          <a:graphic>
            <a:graphicData uri="http://schemas.microsoft.com/office/drawing/2010/slicer">
              <sle:slicer xmlns:sle="http://schemas.microsoft.com/office/drawing/2010/slicer" name="CRN 1"/>
            </a:graphicData>
          </a:graphic>
        </xdr:graphicFrame>
      </mc:Choice>
      <mc:Fallback xmlns="">
        <xdr:sp macro="" textlink="">
          <xdr:nvSpPr>
            <xdr:cNvPr id="0" name=""/>
            <xdr:cNvSpPr>
              <a:spLocks noTextEdit="1"/>
            </xdr:cNvSpPr>
          </xdr:nvSpPr>
          <xdr:spPr>
            <a:xfrm>
              <a:off x="11210925" y="66008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c:userShapes xmlns:c="http://schemas.openxmlformats.org/drawingml/2006/chart">
  <cdr:relSizeAnchor xmlns:cdr="http://schemas.openxmlformats.org/drawingml/2006/chartDrawing">
    <cdr:from>
      <cdr:x>0.44896</cdr:x>
      <cdr:y>0.49306</cdr:y>
    </cdr:from>
    <cdr:to>
      <cdr:x>0.55521</cdr:x>
      <cdr:y>0.61458</cdr:y>
    </cdr:to>
    <cdr:sp macro="" textlink="">
      <cdr:nvSpPr>
        <cdr:cNvPr id="2" name="TextBox 1"/>
        <cdr:cNvSpPr txBox="1"/>
      </cdr:nvSpPr>
      <cdr:spPr>
        <a:xfrm xmlns:a="http://schemas.openxmlformats.org/drawingml/2006/main">
          <a:off x="2052638" y="1352550"/>
          <a:ext cx="485775" cy="333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dows User" refreshedDate="44676.556984490744" createdVersion="6" refreshedVersion="6" minRefreshableVersion="3" recordCount="52">
  <cacheSource type="worksheet">
    <worksheetSource name="Table2"/>
  </cacheSource>
  <cacheFields count="22">
    <cacheField name="Primary Subject ID" numFmtId="0">
      <sharedItems/>
    </cacheField>
    <cacheField name="Course Name" numFmtId="0">
      <sharedItems/>
    </cacheField>
    <cacheField name="Term" numFmtId="0">
      <sharedItems containsSemiMixedTypes="0" containsString="0" containsNumber="1" containsInteger="1" minValue="202210" maxValue="202210"/>
    </cacheField>
    <cacheField name="Part of Term" numFmtId="0">
      <sharedItems containsSemiMixedTypes="0" containsString="0" containsNumber="1" containsInteger="1" minValue="1" maxValue="1"/>
    </cacheField>
    <cacheField name="Courses - COURSE_CODE" numFmtId="0">
      <sharedItems/>
    </cacheField>
    <cacheField name="Courses - COURSE_NUMBER" numFmtId="0">
      <sharedItems containsSemiMixedTypes="0" containsString="0" containsNumber="1" containsInteger="1" minValue="103" maxValue="4301"/>
    </cacheField>
    <cacheField name="Courses - CLASS_NUMBER" numFmtId="0">
      <sharedItems/>
    </cacheField>
    <cacheField name="Teachers - Full Name" numFmtId="0">
      <sharedItems count="51">
        <s v="Lyndsey Norris"/>
        <s v="Jangsup Choi"/>
        <s v="Robert Rodriguez"/>
        <s v="Chad King"/>
        <s v="Laura Isbell"/>
        <s v="Juan Araujo"/>
        <s v="Curt Carlson"/>
        <s v="Maria Carlson"/>
        <s v="Sean Lauderdale"/>
        <s v="Michelle Hanks"/>
        <s v="Tony Lee"/>
        <s v="Emily Newman"/>
        <s v="Kayla Gibbs"/>
        <s v="Janet Hull"/>
        <s v="Erika Schmit"/>
        <s v="Donna Hickman"/>
        <s v="Lavelle Hendricks"/>
        <s v="Chris Simpson"/>
        <s v="Edith Gonzalez"/>
        <s v="Lorry Cotton-Royal"/>
        <s v="James Devlin"/>
        <s v="Kriss Kemp-Graham"/>
        <s v="Kaylie Daniels"/>
        <s v="Michael Oldham"/>
        <s v="Sarah Mitchell"/>
        <s v="Dean Culpepper"/>
        <s v="Sandra Kimbrough"/>
        <s v="Steven Prewitt"/>
        <s v="Ava Muñoz"/>
        <s v="Julia Ballenger"/>
        <s v="Melissa Arrambide"/>
        <s v="Jackie Thompson"/>
        <s v="Major Templeton"/>
        <s v="John Humphreys"/>
        <s v="Scott Sewell"/>
        <s v="Robert Williams"/>
        <s v="Douglas Lavergne"/>
        <s v="Maggie Pfeiffer Salem"/>
        <s v="Rafael Bakhtavoryan"/>
        <s v="Caroline Hartmann"/>
        <s v="Randi Wright"/>
        <s v="Dongmei Cheng"/>
        <s v="John Smith"/>
        <s v="Cynthia Ross"/>
        <s v="Andrew Baker"/>
        <s v="Vinayaka Gude"/>
        <s v="Kibum Kwon"/>
        <s v="Johanna Delgado-Acevedo"/>
        <s v="Joe Reynolds"/>
        <s v="Dimitra Smith"/>
        <s v="Michael Ponton"/>
      </sharedItems>
    </cacheField>
    <cacheField name="School" numFmtId="0">
      <sharedItems/>
    </cacheField>
    <cacheField name="Department" numFmtId="0">
      <sharedItems/>
    </cacheField>
    <cacheField name="Instructor Score" numFmtId="0">
      <sharedItems containsString="0" containsBlank="1" containsNumber="1" minValue="3.57" maxValue="5" count="41">
        <n v="4.63"/>
        <n v="3.9"/>
        <n v="4.3600000000000003"/>
        <n v="4.24"/>
        <n v="4.7699999999999996"/>
        <n v="5"/>
        <n v="4.4800000000000004"/>
        <n v="4.87"/>
        <n v="4.37"/>
        <n v="4.75"/>
        <n v="4.12"/>
        <n v="4.0599999999999996"/>
        <n v="4.5"/>
        <n v="4.28"/>
        <n v="4.6100000000000003"/>
        <n v="4.67"/>
        <n v="4.82"/>
        <n v="4.92"/>
        <n v="4.57"/>
        <n v="4.53"/>
        <n v="3.98"/>
        <n v="4.9800000000000004"/>
        <n v="4.51"/>
        <n v="4.17"/>
        <m/>
        <n v="3.81"/>
        <n v="4.84"/>
        <n v="4.41"/>
        <n v="4.8"/>
        <n v="4.33"/>
        <n v="4.43"/>
        <n v="4.5999999999999996"/>
        <n v="4.5599999999999996"/>
        <n v="4.8899999999999997"/>
        <n v="3.73"/>
        <n v="4"/>
        <n v="4.76"/>
        <n v="3.57"/>
        <n v="4.83"/>
        <n v="4.71"/>
        <n v="4.9000000000000004"/>
      </sharedItems>
    </cacheField>
    <cacheField name="Course Score" numFmtId="0">
      <sharedItems containsString="0" containsBlank="1" containsNumber="1" minValue="3.76" maxValue="5" count="37">
        <n v="4.74"/>
        <n v="4.16"/>
        <n v="4.47"/>
        <n v="4.45"/>
        <n v="4.75"/>
        <n v="4.9000000000000004"/>
        <n v="4.3099999999999996"/>
        <n v="5"/>
        <n v="4.7699999999999996"/>
        <n v="4.46"/>
        <n v="4.66"/>
        <n v="4.3"/>
        <n v="4.2300000000000004"/>
        <n v="4.4000000000000004"/>
        <n v="4.6399999999999997"/>
        <n v="4.5199999999999996"/>
        <n v="4.5"/>
        <n v="4.8"/>
        <n v="4.88"/>
        <n v="4.72"/>
        <n v="4.12"/>
        <n v="4.93"/>
        <n v="4.49"/>
        <n v="4.2"/>
        <m/>
        <n v="3.96"/>
        <n v="4.84"/>
        <n v="4.59"/>
        <n v="4.33"/>
        <n v="4.53"/>
        <n v="4.67"/>
        <n v="4.78"/>
        <n v="3.76"/>
        <n v="4"/>
        <n v="4.22"/>
        <n v="4.79"/>
        <n v="3.97"/>
      </sharedItems>
    </cacheField>
    <cacheField name="QEP Score" numFmtId="0">
      <sharedItems containsString="0" containsBlank="1" containsNumber="1" minValue="3.45" maxValue="5" count="37">
        <n v="4.78"/>
        <n v="4.08"/>
        <n v="4.3600000000000003"/>
        <n v="4.2300000000000004"/>
        <n v="4.3"/>
        <n v="5"/>
        <n v="4.4400000000000004"/>
        <n v="4.6900000000000004"/>
        <n v="4.63"/>
        <n v="4.5"/>
        <n v="4.68"/>
        <n v="3.95"/>
        <n v="4.2"/>
        <n v="4.4000000000000004"/>
        <n v="4.71"/>
        <n v="4.83"/>
        <n v="4.79"/>
        <n v="4.05"/>
        <n v="4.25"/>
        <n v="4.47"/>
        <n v="4.5999999999999996"/>
        <n v="4.67"/>
        <m/>
        <n v="3.73"/>
        <n v="4.84"/>
        <n v="4.6399999999999997"/>
        <n v="4.8600000000000003"/>
        <n v="4"/>
        <n v="4.59"/>
        <n v="4.49"/>
        <n v="4.53"/>
        <n v="3.45"/>
        <n v="3.9"/>
        <n v="4.17"/>
        <n v="4.62"/>
        <n v="3.61"/>
        <n v="4.43"/>
      </sharedItems>
    </cacheField>
    <cacheField name="Total Score" numFmtId="0">
      <sharedItems containsString="0" containsBlank="1" containsNumber="1" minValue="3.67" maxValue="5" count="42">
        <n v="4.71"/>
        <n v="4.04"/>
        <n v="4.4000000000000004"/>
        <n v="4.3099999999999996"/>
        <n v="4.6399999999999997"/>
        <n v="4.97"/>
        <n v="4.41"/>
        <n v="4.8600000000000003"/>
        <n v="4.57"/>
        <n v="4.43"/>
        <n v="4.7"/>
        <n v="4.13"/>
        <n v="4.16"/>
        <n v="4.47"/>
        <n v="4.3899999999999997"/>
        <n v="4.5199999999999996"/>
        <n v="4.6500000000000004"/>
        <n v="4.84"/>
        <n v="4.55"/>
        <n v="4.68"/>
        <n v="4.0999999999999996"/>
        <n v="4.92"/>
        <n v="4.49"/>
        <n v="4.29"/>
        <n v="5"/>
        <n v="4.91"/>
        <m/>
        <n v="3.84"/>
        <n v="4.4800000000000004"/>
        <n v="4.75"/>
        <n v="4.79"/>
        <n v="4.24"/>
        <n v="4.5999999999999996"/>
        <n v="4.59"/>
        <n v="4.58"/>
        <n v="3.67"/>
        <n v="3.97"/>
        <n v="4.37"/>
        <n v="4.12"/>
        <n v="4.7300000000000004"/>
        <n v="3.71"/>
        <n v="4.66"/>
      </sharedItems>
    </cacheField>
    <cacheField name="Invited" numFmtId="0">
      <sharedItems containsSemiMixedTypes="0" containsString="0" containsNumber="1" containsInteger="1" minValue="6" maxValue="98"/>
    </cacheField>
    <cacheField name="RespondentCount" numFmtId="0">
      <sharedItems containsSemiMixedTypes="0" containsString="0" containsNumber="1" containsInteger="1" minValue="0" maxValue="39"/>
    </cacheField>
    <cacheField name="Response Rate" numFmtId="0">
      <sharedItems containsSemiMixedTypes="0" containsString="0" containsNumber="1" minValue="0" maxValue="83.33" count="39">
        <n v="37.5"/>
        <n v="42.86"/>
        <n v="33.33"/>
        <n v="29.73"/>
        <n v="47.62"/>
        <n v="66.67"/>
        <n v="27.27"/>
        <n v="31.43"/>
        <n v="37.840000000000003"/>
        <n v="27.78"/>
        <n v="28"/>
        <n v="44"/>
        <n v="19.05"/>
        <n v="50"/>
        <n v="68.180000000000007"/>
        <n v="18.18"/>
        <n v="31.58"/>
        <n v="83.33"/>
        <n v="17.239999999999998"/>
        <n v="43.75"/>
        <n v="31.82"/>
        <n v="32.14"/>
        <n v="31.25"/>
        <n v="18.75"/>
        <n v="71.430000000000007"/>
        <n v="0"/>
        <n v="45.45"/>
        <n v="29.55"/>
        <n v="35.29"/>
        <n v="39.130000000000003"/>
        <n v="52.94"/>
        <n v="20"/>
        <n v="16.670000000000002"/>
        <n v="16"/>
        <n v="39.799999999999997"/>
        <n v="75"/>
        <n v="23.33"/>
        <n v="38.89"/>
        <n v="53.33"/>
      </sharedItems>
    </cacheField>
    <cacheField name="1st Initial" numFmtId="0">
      <sharedItems count="12">
        <s v="L"/>
        <s v="J"/>
        <s v="R"/>
        <s v="C"/>
        <s v="M"/>
        <s v="S"/>
        <s v="T"/>
        <s v="E"/>
        <s v="K"/>
        <s v="D"/>
        <s v="A"/>
        <s v="V"/>
      </sharedItems>
    </cacheField>
    <cacheField name="CRN" numFmtId="0">
      <sharedItems count="52">
        <s v="10053"/>
        <s v="10054"/>
        <s v="10055"/>
        <s v="10056"/>
        <s v="10058"/>
        <s v="10060"/>
        <s v="10062"/>
        <s v="10063"/>
        <s v="10064"/>
        <s v="10066"/>
        <s v="10067"/>
        <s v="10069"/>
        <s v="10070"/>
        <s v="10071"/>
        <s v="10072"/>
        <s v="10073"/>
        <s v="10074"/>
        <s v="10075"/>
        <s v="10076"/>
        <s v="10078"/>
        <s v="10080"/>
        <s v="10081"/>
        <s v="10082"/>
        <s v="10083"/>
        <s v="10084"/>
        <s v="10085"/>
        <s v="10086"/>
        <s v="10087"/>
        <s v="10088"/>
        <s v="10089"/>
        <s v="10090"/>
        <s v="10091"/>
        <s v="10092"/>
        <s v="10093"/>
        <s v="10095"/>
        <s v="10096"/>
        <s v="10097"/>
        <s v="10098"/>
        <s v="10099"/>
        <s v="10100"/>
        <s v="10101"/>
        <s v="10103"/>
        <s v="10104"/>
        <s v="10105"/>
        <s v="10106"/>
        <s v="10107"/>
        <s v="10113"/>
        <s v="10116"/>
        <s v="10117"/>
        <s v="10120"/>
        <s v="10121"/>
        <s v=""/>
      </sharedItems>
    </cacheField>
    <cacheField name="Not Responded" numFmtId="0">
      <sharedItems containsSemiMixedTypes="0" containsString="0" containsNumber="1" containsInteger="1" minValue="2" maxValue="59"/>
    </cacheField>
    <cacheField name="=Overall Resp Rate" numFmtId="0" formula=" (RespondentCount/Invited)*100" databaseField="0"/>
    <cacheField name="Overall non Resp rate" numFmtId="0" formula=" 100 -'=Overall Resp Rate'"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2">
  <r>
    <s v="202210-10052"/>
    <s v="10052 Intro to Human Trafficking"/>
    <n v="202210"/>
    <n v="1"/>
    <s v="SWK"/>
    <n v="497"/>
    <s v="01W"/>
    <x v="0"/>
    <s v="Education &amp; Human Services"/>
    <s v="Social Work"/>
    <x v="0"/>
    <x v="0"/>
    <x v="0"/>
    <x v="0"/>
    <n v="24"/>
    <n v="9"/>
    <x v="0"/>
    <x v="0"/>
    <x v="0"/>
    <n v="15"/>
  </r>
  <r>
    <s v="202210-10053"/>
    <s v="10053 United States Government"/>
    <n v="202210"/>
    <n v="1"/>
    <s v="PSCI"/>
    <n v="2305"/>
    <s v="01W"/>
    <x v="1"/>
    <s v="Humanities, Social Sci &amp; Arts"/>
    <s v="Political Science"/>
    <x v="1"/>
    <x v="1"/>
    <x v="1"/>
    <x v="1"/>
    <n v="35"/>
    <n v="15"/>
    <x v="1"/>
    <x v="1"/>
    <x v="1"/>
    <n v="20"/>
  </r>
  <r>
    <s v="202210-10054"/>
    <s v="10054 Texas Government"/>
    <n v="202210"/>
    <n v="1"/>
    <s v="PSCI"/>
    <n v="2306"/>
    <s v="01W"/>
    <x v="2"/>
    <s v="Humanities, Social Sci &amp; Arts"/>
    <s v="Political Science"/>
    <x v="2"/>
    <x v="2"/>
    <x v="2"/>
    <x v="2"/>
    <n v="33"/>
    <n v="11"/>
    <x v="2"/>
    <x v="2"/>
    <x v="2"/>
    <n v="22"/>
  </r>
  <r>
    <s v="202210-10055"/>
    <s v="10055 Texas Government"/>
    <n v="202210"/>
    <n v="1"/>
    <s v="PSCI"/>
    <n v="2306"/>
    <s v="02W"/>
    <x v="3"/>
    <s v="Humanities, Social Sci &amp; Arts"/>
    <s v="Political Science"/>
    <x v="3"/>
    <x v="3"/>
    <x v="3"/>
    <x v="3"/>
    <n v="37"/>
    <n v="11"/>
    <x v="3"/>
    <x v="3"/>
    <x v="3"/>
    <n v="26"/>
  </r>
  <r>
    <s v="202210-10056"/>
    <s v="10056 RTI Applied to Excep Learners"/>
    <n v="202210"/>
    <n v="1"/>
    <s v="EDCI"/>
    <n v="519"/>
    <s v="81W"/>
    <x v="4"/>
    <s v="Education &amp; Human Services"/>
    <s v="Curriculum and Instruction"/>
    <x v="4"/>
    <x v="4"/>
    <x v="4"/>
    <x v="4"/>
    <n v="21"/>
    <n v="10"/>
    <x v="4"/>
    <x v="0"/>
    <x v="4"/>
    <n v="11"/>
  </r>
  <r>
    <s v="202210-10058"/>
    <s v="10058 Educational Literacy Leadershi"/>
    <n v="202210"/>
    <n v="1"/>
    <s v="RDG"/>
    <n v="690"/>
    <s v="81W"/>
    <x v="5"/>
    <s v="Education &amp; Human Services"/>
    <s v="Curriculum and Instruction"/>
    <x v="5"/>
    <x v="5"/>
    <x v="5"/>
    <x v="5"/>
    <n v="6"/>
    <n v="4"/>
    <x v="5"/>
    <x v="1"/>
    <x v="5"/>
    <n v="2"/>
  </r>
  <r>
    <s v="202210-10060"/>
    <s v="10060 GLB/US-Psy/Soc of Diverse Pop"/>
    <n v="202210"/>
    <n v="1"/>
    <s v="PSY"/>
    <n v="310"/>
    <s v="01W"/>
    <x v="6"/>
    <s v="Education &amp; Human Services"/>
    <s v="Psychology &amp; Special Education"/>
    <x v="6"/>
    <x v="6"/>
    <x v="6"/>
    <x v="6"/>
    <n v="33"/>
    <n v="9"/>
    <x v="6"/>
    <x v="3"/>
    <x v="6"/>
    <n v="24"/>
  </r>
  <r>
    <s v="202210-10062"/>
    <s v="10062 Lifespan Development"/>
    <n v="202210"/>
    <n v="1"/>
    <s v="PSY"/>
    <n v="322"/>
    <s v="01W"/>
    <x v="7"/>
    <s v="Education &amp; Human Services"/>
    <s v="Psychology &amp; Special Education"/>
    <x v="7"/>
    <x v="7"/>
    <x v="7"/>
    <x v="7"/>
    <n v="35"/>
    <n v="11"/>
    <x v="7"/>
    <x v="4"/>
    <x v="7"/>
    <n v="24"/>
  </r>
  <r>
    <s v="202210-10063"/>
    <s v="10063 Intro to Neuropsych Screen"/>
    <n v="202210"/>
    <n v="1"/>
    <s v="PSY"/>
    <n v="579"/>
    <s v="01W"/>
    <x v="8"/>
    <s v="Education &amp; Human Services"/>
    <s v="Psychology &amp; Special Education"/>
    <x v="2"/>
    <x v="8"/>
    <x v="8"/>
    <x v="8"/>
    <n v="14"/>
    <n v="6"/>
    <x v="1"/>
    <x v="5"/>
    <x v="8"/>
    <n v="8"/>
  </r>
  <r>
    <s v="202210-10064"/>
    <s v="10064 GLB/Survey of Exceptionalities"/>
    <n v="202210"/>
    <n v="1"/>
    <s v="SPED"/>
    <n v="346"/>
    <s v="01W"/>
    <x v="9"/>
    <s v="Education &amp; Human Services"/>
    <s v="Psychology &amp; Special Education"/>
    <x v="8"/>
    <x v="9"/>
    <x v="9"/>
    <x v="9"/>
    <n v="37"/>
    <n v="14"/>
    <x v="8"/>
    <x v="4"/>
    <x v="9"/>
    <n v="23"/>
  </r>
  <r>
    <s v="202210-10066"/>
    <s v="10066 Career Development"/>
    <n v="202210"/>
    <n v="1"/>
    <s v="EDUC"/>
    <n v="497"/>
    <s v="01W"/>
    <x v="10"/>
    <s v="Education &amp; Human Services"/>
    <s v="Higher Edu &amp; Learning Technol"/>
    <x v="9"/>
    <x v="10"/>
    <x v="10"/>
    <x v="10"/>
    <n v="36"/>
    <n v="10"/>
    <x v="9"/>
    <x v="6"/>
    <x v="10"/>
    <n v="26"/>
  </r>
  <r>
    <s v="202210-10067"/>
    <s v="10067 GLB/Art Appreciation"/>
    <n v="202210"/>
    <n v="1"/>
    <s v="ART"/>
    <n v="1301"/>
    <s v="01W"/>
    <x v="11"/>
    <s v="Humanities, Social Sci &amp; Arts"/>
    <s v="Art"/>
    <x v="10"/>
    <x v="11"/>
    <x v="11"/>
    <x v="11"/>
    <n v="25"/>
    <n v="7"/>
    <x v="10"/>
    <x v="7"/>
    <x v="11"/>
    <n v="18"/>
  </r>
  <r>
    <s v="202210-10069"/>
    <s v="10069 Natural Disasters"/>
    <n v="202210"/>
    <n v="1"/>
    <s v="ENVS"/>
    <n v="103"/>
    <s v="01W"/>
    <x v="12"/>
    <s v="Science &amp; Engineering"/>
    <s v="Biological &amp; Environmental Sci"/>
    <x v="11"/>
    <x v="12"/>
    <x v="12"/>
    <x v="12"/>
    <n v="25"/>
    <n v="11"/>
    <x v="11"/>
    <x v="8"/>
    <x v="12"/>
    <n v="14"/>
  </r>
  <r>
    <s v="202210-10070"/>
    <s v="10070 Natural Disasters"/>
    <n v="202210"/>
    <n v="1"/>
    <s v="ENVS"/>
    <n v="103"/>
    <s v="02W"/>
    <x v="13"/>
    <s v="Science &amp; Engineering"/>
    <s v="Biological &amp; Environmental Sci"/>
    <x v="12"/>
    <x v="13"/>
    <x v="9"/>
    <x v="13"/>
    <n v="21"/>
    <n v="4"/>
    <x v="12"/>
    <x v="1"/>
    <x v="13"/>
    <n v="17"/>
  </r>
  <r>
    <s v="202210-10071"/>
    <s v="10071 Career Development"/>
    <n v="202210"/>
    <n v="1"/>
    <s v="COUN"/>
    <n v="512"/>
    <s v="01W"/>
    <x v="14"/>
    <s v="Education &amp; Human Services"/>
    <s v="Counseling"/>
    <x v="13"/>
    <x v="14"/>
    <x v="3"/>
    <x v="14"/>
    <n v="20"/>
    <n v="10"/>
    <x v="13"/>
    <x v="7"/>
    <x v="14"/>
    <n v="10"/>
  </r>
  <r>
    <s v="202210-10072"/>
    <s v="10072 Assessment in Counseling"/>
    <n v="202210"/>
    <n v="1"/>
    <s v="COUN"/>
    <n v="517"/>
    <s v="01W"/>
    <x v="15"/>
    <s v="Education &amp; Human Services"/>
    <s v="Counseling"/>
    <x v="14"/>
    <x v="15"/>
    <x v="13"/>
    <x v="15"/>
    <n v="22"/>
    <n v="15"/>
    <x v="14"/>
    <x v="9"/>
    <x v="15"/>
    <n v="7"/>
  </r>
  <r>
    <s v="202210-10073"/>
    <s v="10073 Counseling Diverse Populations"/>
    <n v="202210"/>
    <n v="1"/>
    <s v="COUN"/>
    <n v="522"/>
    <s v="01W"/>
    <x v="16"/>
    <s v="Education &amp; Human Services"/>
    <s v="Counseling"/>
    <x v="15"/>
    <x v="16"/>
    <x v="9"/>
    <x v="8"/>
    <n v="22"/>
    <n v="4"/>
    <x v="15"/>
    <x v="0"/>
    <x v="16"/>
    <n v="18"/>
  </r>
  <r>
    <s v="202210-10074"/>
    <s v="10074 SELF INJURY"/>
    <n v="202210"/>
    <n v="1"/>
    <s v="COUN"/>
    <n v="597"/>
    <s v="01W"/>
    <x v="17"/>
    <s v="Education &amp; Human Services"/>
    <s v="Counseling"/>
    <x v="6"/>
    <x v="17"/>
    <x v="14"/>
    <x v="16"/>
    <n v="19"/>
    <n v="6"/>
    <x v="16"/>
    <x v="3"/>
    <x v="17"/>
    <n v="13"/>
  </r>
  <r>
    <s v="202210-10075"/>
    <s v="10075 COUNSELING LATINX FAMILIES"/>
    <n v="202210"/>
    <n v="1"/>
    <s v="COUN"/>
    <n v="697"/>
    <s v="01W"/>
    <x v="18"/>
    <s v="Education &amp; Human Services"/>
    <s v="Counseling"/>
    <x v="16"/>
    <x v="18"/>
    <x v="15"/>
    <x v="17"/>
    <n v="12"/>
    <n v="10"/>
    <x v="17"/>
    <x v="7"/>
    <x v="18"/>
    <n v="2"/>
  </r>
  <r>
    <s v="202210-10076"/>
    <s v="10076 Intro to Coun Profession"/>
    <n v="202210"/>
    <n v="1"/>
    <s v="COUN"/>
    <n v="501"/>
    <s v="01W"/>
    <x v="19"/>
    <s v="Education &amp; Human Services"/>
    <s v="Counseling"/>
    <x v="17"/>
    <x v="16"/>
    <x v="8"/>
    <x v="10"/>
    <n v="6"/>
    <n v="2"/>
    <x v="2"/>
    <x v="0"/>
    <x v="19"/>
    <n v="4"/>
  </r>
  <r>
    <s v="202210-10078"/>
    <s v="10078 Research Lit &amp; Techniques"/>
    <n v="202210"/>
    <n v="1"/>
    <s v="COUN"/>
    <n v="595"/>
    <s v="01W"/>
    <x v="20"/>
    <s v="Education &amp; Human Services"/>
    <s v="Counseling"/>
    <x v="6"/>
    <x v="10"/>
    <x v="9"/>
    <x v="18"/>
    <n v="18"/>
    <n v="9"/>
    <x v="13"/>
    <x v="1"/>
    <x v="20"/>
    <n v="9"/>
  </r>
  <r>
    <s v="202210-10080"/>
    <s v="10080 Trauma Informed Leadership"/>
    <n v="202210"/>
    <n v="1"/>
    <s v="EDAD"/>
    <n v="697"/>
    <s v="01W"/>
    <x v="21"/>
    <s v="Education &amp; Human Services"/>
    <s v="Educational Leadership"/>
    <x v="18"/>
    <x v="19"/>
    <x v="16"/>
    <x v="19"/>
    <n v="15"/>
    <n v="5"/>
    <x v="2"/>
    <x v="8"/>
    <x v="21"/>
    <n v="10"/>
  </r>
  <r>
    <s v="202210-10081"/>
    <s v="10081 Nutrition"/>
    <n v="202210"/>
    <n v="1"/>
    <s v="HHPH"/>
    <n v="331"/>
    <s v="01W"/>
    <x v="22"/>
    <s v="Education &amp; Human Services"/>
    <s v="Health &amp; Human Performance"/>
    <x v="19"/>
    <x v="15"/>
    <x v="17"/>
    <x v="2"/>
    <n v="29"/>
    <n v="5"/>
    <x v="18"/>
    <x v="8"/>
    <x v="22"/>
    <n v="24"/>
  </r>
  <r>
    <s v="202210-10082"/>
    <s v="10082 Nutrition and Optimal Perform"/>
    <n v="202210"/>
    <n v="1"/>
    <s v="HHPH"/>
    <n v="531"/>
    <s v="01W"/>
    <x v="23"/>
    <s v="Education &amp; Human Services"/>
    <s v="Health &amp; Human Performance"/>
    <x v="20"/>
    <x v="20"/>
    <x v="18"/>
    <x v="20"/>
    <n v="16"/>
    <n v="7"/>
    <x v="19"/>
    <x v="4"/>
    <x v="23"/>
    <n v="9"/>
  </r>
  <r>
    <s v="202210-10083"/>
    <s v="10083 Concepts Physical Activity"/>
    <n v="202210"/>
    <n v="1"/>
    <s v="HHPK"/>
    <n v="1338"/>
    <s v="01W"/>
    <x v="24"/>
    <s v="Education &amp; Human Services"/>
    <s v="Health &amp; Human Performance"/>
    <x v="21"/>
    <x v="21"/>
    <x v="15"/>
    <x v="21"/>
    <n v="22"/>
    <n v="7"/>
    <x v="20"/>
    <x v="5"/>
    <x v="24"/>
    <n v="15"/>
  </r>
  <r>
    <s v="202210-10084"/>
    <s v="10084 Intro to Coaching"/>
    <n v="202210"/>
    <n v="1"/>
    <s v="HHPK"/>
    <n v="311"/>
    <s v="01W"/>
    <x v="25"/>
    <s v="Education &amp; Human Services"/>
    <s v="Health &amp; Human Performance"/>
    <x v="22"/>
    <x v="22"/>
    <x v="19"/>
    <x v="22"/>
    <n v="28"/>
    <n v="9"/>
    <x v="21"/>
    <x v="9"/>
    <x v="25"/>
    <n v="19"/>
  </r>
  <r>
    <s v="202210-10085"/>
    <s v="10085 Health Kinesiology Children"/>
    <n v="202210"/>
    <n v="1"/>
    <s v="HHPK"/>
    <n v="324"/>
    <s v="01W"/>
    <x v="26"/>
    <s v="Education &amp; Human Services"/>
    <s v="Health &amp; Human Performance"/>
    <x v="23"/>
    <x v="23"/>
    <x v="20"/>
    <x v="23"/>
    <n v="16"/>
    <n v="5"/>
    <x v="22"/>
    <x v="5"/>
    <x v="26"/>
    <n v="11"/>
  </r>
  <r>
    <s v="202210-10086"/>
    <s v="10086 Sport Law"/>
    <n v="202210"/>
    <n v="1"/>
    <s v="HHPS"/>
    <n v="539"/>
    <s v="01W"/>
    <x v="27"/>
    <s v="Education &amp; Human Services"/>
    <s v="Health &amp; Human Performance"/>
    <x v="5"/>
    <x v="7"/>
    <x v="5"/>
    <x v="24"/>
    <n v="16"/>
    <n v="3"/>
    <x v="23"/>
    <x v="5"/>
    <x v="27"/>
    <n v="13"/>
  </r>
  <r>
    <s v="202210-10087"/>
    <s v="10087 Doc Writing Auth Diss"/>
    <n v="202210"/>
    <n v="1"/>
    <s v="EDAD"/>
    <n v="663"/>
    <s v="01W"/>
    <x v="28"/>
    <s v="Education &amp; Human Services"/>
    <s v="Educational Leadership"/>
    <x v="5"/>
    <x v="7"/>
    <x v="21"/>
    <x v="25"/>
    <n v="8"/>
    <n v="3"/>
    <x v="0"/>
    <x v="10"/>
    <x v="28"/>
    <n v="5"/>
  </r>
  <r>
    <s v="202210-10088"/>
    <s v="10088 Doc Writing Auth Diss"/>
    <n v="202210"/>
    <n v="1"/>
    <s v="EDAD"/>
    <n v="663"/>
    <s v="02W"/>
    <x v="29"/>
    <s v="Education &amp; Human Services"/>
    <s v="Educational Leadership"/>
    <x v="5"/>
    <x v="7"/>
    <x v="5"/>
    <x v="24"/>
    <n v="7"/>
    <n v="5"/>
    <x v="24"/>
    <x v="1"/>
    <x v="29"/>
    <n v="2"/>
  </r>
  <r>
    <s v="202210-10089"/>
    <s v="10089 Doc Writing Auth Diss"/>
    <n v="202210"/>
    <n v="1"/>
    <s v="EDAD"/>
    <n v="663"/>
    <s v="03W"/>
    <x v="30"/>
    <s v="Education &amp; Human Services"/>
    <s v="Educational Leadership"/>
    <x v="24"/>
    <x v="24"/>
    <x v="22"/>
    <x v="26"/>
    <n v="7"/>
    <n v="0"/>
    <x v="25"/>
    <x v="4"/>
    <x v="30"/>
    <n v="7"/>
  </r>
  <r>
    <s v="202210-10090"/>
    <s v="10090 Doc Writing Auth Diss"/>
    <n v="202210"/>
    <n v="1"/>
    <s v="EDAD"/>
    <n v="663"/>
    <s v="04W"/>
    <x v="31"/>
    <s v="Education &amp; Human Services"/>
    <s v="Educational Leadership"/>
    <x v="5"/>
    <x v="7"/>
    <x v="5"/>
    <x v="24"/>
    <n v="7"/>
    <n v="3"/>
    <x v="1"/>
    <x v="1"/>
    <x v="31"/>
    <n v="4"/>
  </r>
  <r>
    <s v="202210-10091"/>
    <s v="10091 Law in Educ Practice"/>
    <n v="202210"/>
    <n v="1"/>
    <s v="EDAD"/>
    <n v="526"/>
    <s v="81E"/>
    <x v="32"/>
    <s v="Education &amp; Human Services"/>
    <s v="Educational Leadership"/>
    <x v="25"/>
    <x v="25"/>
    <x v="23"/>
    <x v="27"/>
    <n v="22"/>
    <n v="10"/>
    <x v="26"/>
    <x v="4"/>
    <x v="32"/>
    <n v="12"/>
  </r>
  <r>
    <s v="202210-10092"/>
    <s v="10092 Organizational Change Planning"/>
    <n v="202210"/>
    <n v="1"/>
    <s v="MGT"/>
    <n v="597"/>
    <s v="01W"/>
    <x v="33"/>
    <s v="Business"/>
    <s v="Management &amp; Economics"/>
    <x v="26"/>
    <x v="26"/>
    <x v="24"/>
    <x v="17"/>
    <n v="75"/>
    <n v="21"/>
    <x v="10"/>
    <x v="1"/>
    <x v="33"/>
    <n v="54"/>
  </r>
  <r>
    <s v="202210-10093"/>
    <s v="10093 Marketing"/>
    <n v="202210"/>
    <n v="1"/>
    <s v="MKT"/>
    <n v="306"/>
    <s v="01W"/>
    <x v="34"/>
    <s v="Business"/>
    <s v="Marketing &amp; Business Analytics"/>
    <x v="27"/>
    <x v="3"/>
    <x v="25"/>
    <x v="28"/>
    <n v="44"/>
    <n v="13"/>
    <x v="27"/>
    <x v="5"/>
    <x v="34"/>
    <n v="31"/>
  </r>
  <r>
    <s v="202210-10095"/>
    <s v="10095 Cultur Enrich: Blk Wall Str Ex"/>
    <n v="202210"/>
    <n v="1"/>
    <s v="H C"/>
    <n v="497"/>
    <s v="0HE"/>
    <x v="16"/>
    <s v="Humanities, Social Sci &amp; Arts"/>
    <s v="Honors Program"/>
    <x v="16"/>
    <x v="27"/>
    <x v="26"/>
    <x v="29"/>
    <n v="27"/>
    <n v="9"/>
    <x v="2"/>
    <x v="0"/>
    <x v="35"/>
    <n v="18"/>
  </r>
  <r>
    <s v="202210-10096"/>
    <s v="10096 Community Food Systems"/>
    <n v="202210"/>
    <n v="1"/>
    <s v="FDSC"/>
    <n v="521"/>
    <s v="01W"/>
    <x v="35"/>
    <s v="Ag Sciences &amp; Nat Resources"/>
    <s v="Ag Science &amp; Natural Resources"/>
    <x v="28"/>
    <x v="17"/>
    <x v="0"/>
    <x v="30"/>
    <n v="12"/>
    <n v="10"/>
    <x v="17"/>
    <x v="2"/>
    <x v="36"/>
    <n v="2"/>
  </r>
  <r>
    <s v="202210-10097"/>
    <s v="10097 Coord Extension Program"/>
    <n v="202210"/>
    <n v="1"/>
    <s v="AFE"/>
    <n v="577"/>
    <s v="01W"/>
    <x v="36"/>
    <s v="Ag Sciences &amp; Nat Resources"/>
    <s v="Ag Science &amp; Natural Resources"/>
    <x v="29"/>
    <x v="28"/>
    <x v="27"/>
    <x v="31"/>
    <n v="8"/>
    <n v="3"/>
    <x v="0"/>
    <x v="9"/>
    <x v="37"/>
    <n v="5"/>
  </r>
  <r>
    <s v="202210-10098"/>
    <s v="10098 Professional Presentations"/>
    <n v="202210"/>
    <n v="1"/>
    <s v="ALC"/>
    <n v="4301"/>
    <s v="01W"/>
    <x v="37"/>
    <s v="Ag Sciences &amp; Nat Resources"/>
    <s v="Ag Science &amp; Natural Resources"/>
    <x v="30"/>
    <x v="16"/>
    <x v="28"/>
    <x v="22"/>
    <n v="22"/>
    <n v="7"/>
    <x v="20"/>
    <x v="4"/>
    <x v="38"/>
    <n v="15"/>
  </r>
  <r>
    <s v="202210-10099"/>
    <s v="10099 Agri Production Econ"/>
    <n v="202210"/>
    <n v="1"/>
    <s v="AEC"/>
    <n v="530"/>
    <s v="01W"/>
    <x v="38"/>
    <s v="Ag Sciences &amp; Nat Resources"/>
    <s v="Ag Science &amp; Natural Resources"/>
    <x v="15"/>
    <x v="29"/>
    <x v="28"/>
    <x v="32"/>
    <n v="6"/>
    <n v="3"/>
    <x v="13"/>
    <x v="2"/>
    <x v="39"/>
    <n v="3"/>
  </r>
  <r>
    <s v="202210-10100"/>
    <s v="10100 Business Ethics for Accts"/>
    <n v="202210"/>
    <n v="1"/>
    <s v="ACCT"/>
    <n v="530"/>
    <s v="01W"/>
    <x v="39"/>
    <s v="Business"/>
    <s v="Accounting and Finance"/>
    <x v="31"/>
    <x v="30"/>
    <x v="29"/>
    <x v="33"/>
    <n v="51"/>
    <n v="18"/>
    <x v="28"/>
    <x v="3"/>
    <x v="40"/>
    <n v="33"/>
  </r>
  <r>
    <s v="202210-10101"/>
    <s v="10101 Gerontology"/>
    <n v="202210"/>
    <n v="1"/>
    <s v="SWK"/>
    <n v="497"/>
    <s v="02W"/>
    <x v="40"/>
    <s v="Education &amp; Human Services"/>
    <s v="Social Work"/>
    <x v="32"/>
    <x v="14"/>
    <x v="30"/>
    <x v="34"/>
    <n v="23"/>
    <n v="9"/>
    <x v="29"/>
    <x v="2"/>
    <x v="41"/>
    <n v="14"/>
  </r>
  <r>
    <s v="202210-10103"/>
    <s v="10103 Teaching Language Online"/>
    <n v="202210"/>
    <n v="1"/>
    <s v="ENG"/>
    <n v="697"/>
    <s v="01W"/>
    <x v="41"/>
    <s v="Humanities, Social Sci &amp; Arts"/>
    <s v="Literature &amp; Languages"/>
    <x v="33"/>
    <x v="31"/>
    <x v="21"/>
    <x v="30"/>
    <n v="17"/>
    <n v="9"/>
    <x v="30"/>
    <x v="9"/>
    <x v="42"/>
    <n v="8"/>
  </r>
  <r>
    <s v="202210-10104"/>
    <s v="10104 US-U.S. History to 1877"/>
    <n v="202210"/>
    <n v="1"/>
    <s v="HIST"/>
    <n v="1301"/>
    <s v="01W"/>
    <x v="42"/>
    <s v="Humanities, Social Sci &amp; Arts"/>
    <s v="History"/>
    <x v="34"/>
    <x v="32"/>
    <x v="31"/>
    <x v="35"/>
    <n v="25"/>
    <n v="5"/>
    <x v="31"/>
    <x v="1"/>
    <x v="43"/>
    <n v="20"/>
  </r>
  <r>
    <s v="202210-10105"/>
    <s v="10105 US-U.S. History From 1865"/>
    <n v="202210"/>
    <n v="1"/>
    <s v="HIST"/>
    <n v="1302"/>
    <s v="01W"/>
    <x v="43"/>
    <s v="Humanities, Social Sci &amp; Arts"/>
    <s v="History"/>
    <x v="35"/>
    <x v="33"/>
    <x v="32"/>
    <x v="36"/>
    <n v="30"/>
    <n v="5"/>
    <x v="32"/>
    <x v="3"/>
    <x v="44"/>
    <n v="25"/>
  </r>
  <r>
    <s v="202210-10106"/>
    <s v="10106 US-U.S. History From 1865"/>
    <n v="202210"/>
    <n v="1"/>
    <s v="HIST"/>
    <n v="1302"/>
    <s v="02W"/>
    <x v="44"/>
    <s v="Humanities, Social Sci &amp; Arts"/>
    <s v="History"/>
    <x v="12"/>
    <x v="16"/>
    <x v="27"/>
    <x v="37"/>
    <n v="25"/>
    <n v="4"/>
    <x v="33"/>
    <x v="10"/>
    <x v="45"/>
    <n v="21"/>
  </r>
  <r>
    <s v="202210-10107"/>
    <s v="10107 Data Visualization"/>
    <n v="202210"/>
    <n v="1"/>
    <s v="BUSA"/>
    <n v="597"/>
    <s v="01W"/>
    <x v="45"/>
    <s v="Business"/>
    <s v="Marketing &amp; Business Analytics"/>
    <x v="35"/>
    <x v="34"/>
    <x v="33"/>
    <x v="38"/>
    <n v="98"/>
    <n v="39"/>
    <x v="34"/>
    <x v="11"/>
    <x v="46"/>
    <n v="59"/>
  </r>
  <r>
    <s v="202210-10113"/>
    <s v="10113 Talent Dev. Through Film"/>
    <n v="202210"/>
    <n v="1"/>
    <s v="OLT"/>
    <n v="597"/>
    <s v="01W"/>
    <x v="46"/>
    <s v="Education &amp; Human Services"/>
    <s v="Higher Edu &amp; Learning Technol"/>
    <x v="36"/>
    <x v="35"/>
    <x v="34"/>
    <x v="39"/>
    <n v="20"/>
    <n v="15"/>
    <x v="35"/>
    <x v="8"/>
    <x v="47"/>
    <n v="5"/>
  </r>
  <r>
    <s v="202210-10116"/>
    <s v="10116 Agroecology"/>
    <n v="202210"/>
    <n v="1"/>
    <s v="AG"/>
    <n v="462"/>
    <s v="01W"/>
    <x v="47"/>
    <s v="Ag Sciences &amp; Nat Resources"/>
    <s v="Ag Science &amp; Natural Resources"/>
    <x v="37"/>
    <x v="36"/>
    <x v="35"/>
    <x v="40"/>
    <n v="30"/>
    <n v="7"/>
    <x v="36"/>
    <x v="1"/>
    <x v="48"/>
    <n v="23"/>
  </r>
  <r>
    <s v="202210-10117"/>
    <s v="10117 Theatre as Art, Entertainment,"/>
    <n v="202210"/>
    <n v="1"/>
    <s v="THE"/>
    <n v="549"/>
    <s v="01W"/>
    <x v="48"/>
    <s v="Humanities, Social Sci &amp; Arts"/>
    <s v="Theatre"/>
    <x v="38"/>
    <x v="13"/>
    <x v="5"/>
    <x v="39"/>
    <n v="6"/>
    <n v="2"/>
    <x v="2"/>
    <x v="1"/>
    <x v="49"/>
    <n v="4"/>
  </r>
  <r>
    <s v="202210-10120"/>
    <s v="10120 Bridging to Gap: Course to Dis"/>
    <n v="202210"/>
    <n v="1"/>
    <s v="HIED"/>
    <n v="697"/>
    <s v="01W"/>
    <x v="49"/>
    <s v="Education &amp; Human Services"/>
    <s v="Higher Edu &amp; Learning Technol"/>
    <x v="39"/>
    <x v="35"/>
    <x v="36"/>
    <x v="41"/>
    <n v="18"/>
    <n v="7"/>
    <x v="37"/>
    <x v="9"/>
    <x v="50"/>
    <n v="11"/>
  </r>
  <r>
    <s v="202210-10121"/>
    <s v="10121 Agentic Learning"/>
    <n v="202210"/>
    <n v="1"/>
    <s v="HIED"/>
    <n v="697"/>
    <s v="02W"/>
    <x v="50"/>
    <s v="Education &amp; Human Services"/>
    <s v="Higher Edu &amp; Learning Technol"/>
    <x v="40"/>
    <x v="18"/>
    <x v="0"/>
    <x v="7"/>
    <n v="15"/>
    <n v="8"/>
    <x v="38"/>
    <x v="4"/>
    <x v="51"/>
    <n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31"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M29:N31" firstHeaderRow="1" firstDataRow="1" firstDataCol="1"/>
  <pivotFields count="22">
    <pivotField showAll="0"/>
    <pivotField showAll="0"/>
    <pivotField showAll="0"/>
    <pivotField showAll="0"/>
    <pivotField showAll="0"/>
    <pivotField showAll="0"/>
    <pivotField showAll="0"/>
    <pivotField showAll="0">
      <items count="52">
        <item x="44"/>
        <item x="28"/>
        <item x="39"/>
        <item x="3"/>
        <item x="17"/>
        <item x="6"/>
        <item x="43"/>
        <item x="25"/>
        <item x="49"/>
        <item x="41"/>
        <item x="15"/>
        <item x="36"/>
        <item x="18"/>
        <item x="11"/>
        <item x="14"/>
        <item x="31"/>
        <item x="20"/>
        <item x="13"/>
        <item x="1"/>
        <item x="48"/>
        <item x="47"/>
        <item x="33"/>
        <item x="42"/>
        <item x="5"/>
        <item x="29"/>
        <item x="12"/>
        <item x="22"/>
        <item x="46"/>
        <item x="21"/>
        <item x="4"/>
        <item x="16"/>
        <item x="19"/>
        <item x="0"/>
        <item x="37"/>
        <item x="32"/>
        <item x="7"/>
        <item x="30"/>
        <item x="23"/>
        <item x="50"/>
        <item x="9"/>
        <item x="38"/>
        <item x="40"/>
        <item x="2"/>
        <item x="35"/>
        <item x="26"/>
        <item x="24"/>
        <item x="34"/>
        <item x="8"/>
        <item x="27"/>
        <item x="10"/>
        <item x="45"/>
        <item t="default"/>
      </items>
    </pivotField>
    <pivotField showAll="0"/>
    <pivotField showAll="0"/>
    <pivotField showAll="0"/>
    <pivotField showAll="0"/>
    <pivotField showAll="0"/>
    <pivotField showAll="0"/>
    <pivotField showAll="0"/>
    <pivotField showAll="0"/>
    <pivotField showAll="0">
      <items count="40">
        <item x="25"/>
        <item x="33"/>
        <item x="32"/>
        <item x="18"/>
        <item x="15"/>
        <item x="23"/>
        <item x="12"/>
        <item x="31"/>
        <item x="36"/>
        <item x="6"/>
        <item x="9"/>
        <item x="10"/>
        <item x="27"/>
        <item x="3"/>
        <item x="22"/>
        <item x="7"/>
        <item x="16"/>
        <item x="20"/>
        <item x="21"/>
        <item x="2"/>
        <item x="28"/>
        <item x="0"/>
        <item x="8"/>
        <item x="37"/>
        <item x="29"/>
        <item x="34"/>
        <item x="1"/>
        <item x="19"/>
        <item x="11"/>
        <item x="26"/>
        <item x="4"/>
        <item x="13"/>
        <item x="30"/>
        <item x="38"/>
        <item x="5"/>
        <item x="14"/>
        <item x="24"/>
        <item x="35"/>
        <item x="17"/>
        <item t="default"/>
      </items>
    </pivotField>
    <pivotField showAll="0">
      <items count="13">
        <item x="10"/>
        <item x="3"/>
        <item x="9"/>
        <item x="7"/>
        <item x="1"/>
        <item x="8"/>
        <item x="0"/>
        <item x="4"/>
        <item x="2"/>
        <item x="5"/>
        <item x="6"/>
        <item x="11"/>
        <item t="default"/>
      </items>
    </pivotField>
    <pivotField showAll="0">
      <items count="53">
        <item x="5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t="default"/>
      </items>
    </pivotField>
    <pivotField showAll="0"/>
    <pivotField dataField="1" dragToRow="0" dragToCol="0" dragToPage="0" showAll="0" defaultSubtotal="0"/>
    <pivotField dataField="1" dragToRow="0" dragToCol="0" dragToPage="0" showAll="0" defaultSubtotal="0"/>
  </pivotFields>
  <rowFields count="1">
    <field x="-2"/>
  </rowFields>
  <rowItems count="2">
    <i>
      <x/>
    </i>
    <i i="1">
      <x v="1"/>
    </i>
  </rowItems>
  <colItems count="1">
    <i/>
  </colItems>
  <dataFields count="2">
    <dataField name="Sum of =Overall Resp Rate" fld="20" baseField="0" baseItem="0"/>
    <dataField name="Sum of Overall non Resp rate" fld="21" baseField="0" baseItem="0"/>
  </dataFields>
  <formats count="13">
    <format dxfId="107">
      <pivotArea outline="0" collapsedLevelsAreSubtotals="1" fieldPosition="0"/>
    </format>
    <format dxfId="106">
      <pivotArea outline="0" collapsedLevelsAreSubtotals="1" fieldPosition="0"/>
    </format>
    <format dxfId="105">
      <pivotArea outline="0" collapsedLevelsAreSubtotals="1" fieldPosition="0"/>
    </format>
    <format dxfId="104">
      <pivotArea type="all" dataOnly="0" outline="0" fieldPosition="0"/>
    </format>
    <format dxfId="103">
      <pivotArea outline="0" collapsedLevelsAreSubtotals="1" fieldPosition="0"/>
    </format>
    <format dxfId="102">
      <pivotArea field="-2" type="button" dataOnly="0" labelOnly="1" outline="0" axis="axisRow" fieldPosition="0"/>
    </format>
    <format dxfId="101">
      <pivotArea dataOnly="0" labelOnly="1" outline="0" fieldPosition="0">
        <references count="1">
          <reference field="4294967294" count="2">
            <x v="0"/>
            <x v="1"/>
          </reference>
        </references>
      </pivotArea>
    </format>
    <format dxfId="100">
      <pivotArea dataOnly="0" labelOnly="1" grandCol="1" outline="0" axis="axisCol" fieldPosition="0"/>
    </format>
    <format dxfId="99">
      <pivotArea type="all" dataOnly="0" outline="0" fieldPosition="0"/>
    </format>
    <format dxfId="98">
      <pivotArea outline="0" collapsedLevelsAreSubtotals="1" fieldPosition="0"/>
    </format>
    <format dxfId="97">
      <pivotArea field="-2" type="button" dataOnly="0" labelOnly="1" outline="0" axis="axisRow" fieldPosition="0"/>
    </format>
    <format dxfId="96">
      <pivotArea dataOnly="0" labelOnly="1" outline="0" fieldPosition="0">
        <references count="1">
          <reference field="4294967294" count="2">
            <x v="0"/>
            <x v="1"/>
          </reference>
        </references>
      </pivotArea>
    </format>
    <format dxfId="95">
      <pivotArea dataOnly="0" labelOnly="1" grandCol="1" outline="0" axis="axisCol" fieldPosition="0"/>
    </format>
  </formats>
  <chartFormats count="3">
    <chartFormat chart="2" format="2" series="1">
      <pivotArea type="data" outline="0" fieldPosition="0">
        <references count="1">
          <reference field="4294967294" count="1" selected="0">
            <x v="0"/>
          </reference>
        </references>
      </pivotArea>
    </chartFormat>
    <chartFormat chart="2" format="3">
      <pivotArea type="data" outline="0" fieldPosition="0">
        <references count="1">
          <reference field="4294967294" count="1" selected="0">
            <x v="1"/>
          </reference>
        </references>
      </pivotArea>
    </chartFormat>
    <chartFormat chart="2" format="4">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3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1">
  <location ref="O3:R4" firstHeaderRow="0" firstDataRow="1" firstDataCol="0"/>
  <pivotFields count="22">
    <pivotField showAll="0"/>
    <pivotField showAll="0"/>
    <pivotField showAll="0"/>
    <pivotField showAll="0"/>
    <pivotField showAll="0"/>
    <pivotField showAll="0"/>
    <pivotField showAll="0"/>
    <pivotField showAll="0">
      <items count="52">
        <item x="44"/>
        <item x="28"/>
        <item x="39"/>
        <item x="3"/>
        <item x="17"/>
        <item x="6"/>
        <item x="43"/>
        <item x="25"/>
        <item x="49"/>
        <item x="41"/>
        <item x="15"/>
        <item x="36"/>
        <item x="18"/>
        <item x="11"/>
        <item x="14"/>
        <item x="31"/>
        <item x="20"/>
        <item x="13"/>
        <item x="1"/>
        <item x="48"/>
        <item x="47"/>
        <item x="33"/>
        <item x="42"/>
        <item x="5"/>
        <item x="29"/>
        <item x="12"/>
        <item x="22"/>
        <item x="46"/>
        <item x="21"/>
        <item x="4"/>
        <item x="16"/>
        <item x="19"/>
        <item x="0"/>
        <item x="37"/>
        <item x="32"/>
        <item x="7"/>
        <item x="30"/>
        <item x="23"/>
        <item x="50"/>
        <item x="9"/>
        <item x="38"/>
        <item x="40"/>
        <item x="2"/>
        <item x="35"/>
        <item x="26"/>
        <item x="24"/>
        <item x="34"/>
        <item x="8"/>
        <item x="27"/>
        <item x="10"/>
        <item x="45"/>
        <item t="default"/>
      </items>
    </pivotField>
    <pivotField showAll="0"/>
    <pivotField showAll="0"/>
    <pivotField dataField="1" showAll="0">
      <items count="42">
        <item x="37"/>
        <item x="34"/>
        <item x="25"/>
        <item x="1"/>
        <item x="20"/>
        <item x="35"/>
        <item x="11"/>
        <item x="10"/>
        <item x="23"/>
        <item x="3"/>
        <item x="13"/>
        <item x="29"/>
        <item x="2"/>
        <item x="8"/>
        <item x="27"/>
        <item x="30"/>
        <item x="6"/>
        <item x="12"/>
        <item x="22"/>
        <item x="19"/>
        <item x="32"/>
        <item x="18"/>
        <item x="31"/>
        <item x="14"/>
        <item x="0"/>
        <item x="15"/>
        <item x="39"/>
        <item x="9"/>
        <item x="36"/>
        <item x="4"/>
        <item x="28"/>
        <item x="16"/>
        <item x="38"/>
        <item x="26"/>
        <item x="7"/>
        <item x="33"/>
        <item x="40"/>
        <item x="17"/>
        <item x="21"/>
        <item x="5"/>
        <item x="24"/>
        <item t="default"/>
      </items>
    </pivotField>
    <pivotField dataField="1" showAll="0">
      <items count="38">
        <item x="32"/>
        <item x="25"/>
        <item x="36"/>
        <item x="33"/>
        <item x="20"/>
        <item x="1"/>
        <item x="23"/>
        <item x="34"/>
        <item x="12"/>
        <item x="11"/>
        <item x="6"/>
        <item x="28"/>
        <item x="13"/>
        <item x="3"/>
        <item x="9"/>
        <item x="2"/>
        <item x="22"/>
        <item x="16"/>
        <item x="15"/>
        <item x="29"/>
        <item x="27"/>
        <item x="14"/>
        <item x="10"/>
        <item x="30"/>
        <item x="19"/>
        <item x="0"/>
        <item x="4"/>
        <item x="8"/>
        <item x="31"/>
        <item x="35"/>
        <item x="17"/>
        <item x="26"/>
        <item x="18"/>
        <item x="5"/>
        <item x="21"/>
        <item x="7"/>
        <item x="24"/>
        <item t="default"/>
      </items>
    </pivotField>
    <pivotField dataField="1" showAll="0">
      <items count="38">
        <item x="31"/>
        <item x="35"/>
        <item x="23"/>
        <item x="32"/>
        <item x="11"/>
        <item x="27"/>
        <item x="17"/>
        <item x="1"/>
        <item x="33"/>
        <item x="12"/>
        <item x="3"/>
        <item x="18"/>
        <item x="4"/>
        <item x="2"/>
        <item x="13"/>
        <item x="36"/>
        <item x="6"/>
        <item x="19"/>
        <item x="29"/>
        <item x="9"/>
        <item x="30"/>
        <item x="28"/>
        <item x="20"/>
        <item x="34"/>
        <item x="8"/>
        <item x="25"/>
        <item x="21"/>
        <item x="10"/>
        <item x="7"/>
        <item x="14"/>
        <item x="0"/>
        <item x="16"/>
        <item x="15"/>
        <item x="24"/>
        <item x="26"/>
        <item x="5"/>
        <item x="22"/>
        <item t="default"/>
      </items>
    </pivotField>
    <pivotField dataField="1" showAll="0">
      <items count="43">
        <item x="35"/>
        <item x="40"/>
        <item x="27"/>
        <item x="36"/>
        <item x="1"/>
        <item x="20"/>
        <item x="38"/>
        <item x="11"/>
        <item x="12"/>
        <item x="31"/>
        <item x="23"/>
        <item x="3"/>
        <item x="37"/>
        <item x="14"/>
        <item x="2"/>
        <item x="6"/>
        <item x="9"/>
        <item x="13"/>
        <item x="28"/>
        <item x="22"/>
        <item x="15"/>
        <item x="18"/>
        <item x="8"/>
        <item x="34"/>
        <item x="33"/>
        <item x="32"/>
        <item x="4"/>
        <item x="16"/>
        <item x="41"/>
        <item x="19"/>
        <item x="10"/>
        <item x="0"/>
        <item x="39"/>
        <item x="29"/>
        <item x="30"/>
        <item x="17"/>
        <item x="7"/>
        <item x="25"/>
        <item x="21"/>
        <item x="5"/>
        <item x="24"/>
        <item x="26"/>
        <item t="default"/>
      </items>
    </pivotField>
    <pivotField showAll="0"/>
    <pivotField showAll="0"/>
    <pivotField showAll="0">
      <items count="40">
        <item x="25"/>
        <item x="33"/>
        <item x="32"/>
        <item x="18"/>
        <item x="15"/>
        <item x="23"/>
        <item x="12"/>
        <item x="31"/>
        <item x="36"/>
        <item x="6"/>
        <item x="9"/>
        <item x="10"/>
        <item x="27"/>
        <item x="3"/>
        <item x="22"/>
        <item x="7"/>
        <item x="16"/>
        <item x="20"/>
        <item x="21"/>
        <item x="2"/>
        <item x="28"/>
        <item x="0"/>
        <item x="8"/>
        <item x="37"/>
        <item x="29"/>
        <item x="34"/>
        <item x="1"/>
        <item x="19"/>
        <item x="11"/>
        <item x="26"/>
        <item x="4"/>
        <item x="13"/>
        <item x="30"/>
        <item x="38"/>
        <item x="5"/>
        <item x="14"/>
        <item x="24"/>
        <item x="35"/>
        <item x="17"/>
        <item t="default"/>
      </items>
    </pivotField>
    <pivotField showAll="0">
      <items count="13">
        <item x="10"/>
        <item x="3"/>
        <item x="9"/>
        <item x="7"/>
        <item x="1"/>
        <item x="8"/>
        <item x="0"/>
        <item x="4"/>
        <item x="2"/>
        <item x="5"/>
        <item x="6"/>
        <item x="11"/>
        <item t="default"/>
      </items>
    </pivotField>
    <pivotField showAll="0">
      <items count="53">
        <item x="5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t="default"/>
      </items>
    </pivotField>
    <pivotField showAll="0"/>
    <pivotField dragToRow="0" dragToCol="0" dragToPage="0" showAll="0" defaultSubtotal="0"/>
    <pivotField dragToRow="0" dragToCol="0" dragToPage="0" showAll="0" defaultSubtotal="0"/>
  </pivotFields>
  <rowItems count="1">
    <i/>
  </rowItems>
  <colFields count="1">
    <field x="-2"/>
  </colFields>
  <colItems count="4">
    <i>
      <x/>
    </i>
    <i i="1">
      <x v="1"/>
    </i>
    <i i="2">
      <x v="2"/>
    </i>
    <i i="3">
      <x v="3"/>
    </i>
  </colItems>
  <dataFields count="4">
    <dataField name="Average of Instructor Score" fld="10" subtotal="average" baseField="0" baseItem="1"/>
    <dataField name="Average of Course Score" fld="11" subtotal="average" baseField="0" baseItem="1"/>
    <dataField name="Average of QEP Score" fld="12" subtotal="average" baseField="0" baseItem="1"/>
    <dataField name="Average of Total Score" fld="13" subtotal="average" baseField="0" baseItem="1"/>
  </dataFields>
  <formats count="6">
    <format dxfId="113">
      <pivotArea type="all" dataOnly="0" outline="0" fieldPosition="0"/>
    </format>
    <format dxfId="112">
      <pivotArea outline="0" collapsedLevelsAreSubtotals="1" fieldPosition="0"/>
    </format>
    <format dxfId="111">
      <pivotArea dataOnly="0" labelOnly="1" outline="0" fieldPosition="0">
        <references count="1">
          <reference field="4294967294" count="4">
            <x v="0"/>
            <x v="1"/>
            <x v="2"/>
            <x v="3"/>
          </reference>
        </references>
      </pivotArea>
    </format>
    <format dxfId="110">
      <pivotArea type="all" dataOnly="0" outline="0" fieldPosition="0"/>
    </format>
    <format dxfId="109">
      <pivotArea outline="0" collapsedLevelsAreSubtotals="1" fieldPosition="0"/>
    </format>
    <format dxfId="108">
      <pivotArea dataOnly="0" labelOnly="1" outline="0" fieldPosition="0">
        <references count="1">
          <reference field="4294967294" count="4">
            <x v="0"/>
            <x v="1"/>
            <x v="2"/>
            <x v="3"/>
          </reference>
        </references>
      </pivotArea>
    </format>
  </formats>
  <chartFormats count="5">
    <chartFormat chart="10" format="20" series="1">
      <pivotArea type="data" outline="0" fieldPosition="0">
        <references count="1">
          <reference field="4294967294" count="1" selected="0">
            <x v="0"/>
          </reference>
        </references>
      </pivotArea>
    </chartFormat>
    <chartFormat chart="10" format="21" series="1">
      <pivotArea type="data" outline="0" fieldPosition="0">
        <references count="1">
          <reference field="4294967294" count="1" selected="0">
            <x v="1"/>
          </reference>
        </references>
      </pivotArea>
    </chartFormat>
    <chartFormat chart="10" format="22">
      <pivotArea type="data" outline="0" fieldPosition="0">
        <references count="1">
          <reference field="4294967294" count="1" selected="0">
            <x v="2"/>
          </reference>
        </references>
      </pivotArea>
    </chartFormat>
    <chartFormat chart="10" format="23" series="1">
      <pivotArea type="data" outline="0" fieldPosition="0">
        <references count="1">
          <reference field="4294967294" count="1" selected="0">
            <x v="3"/>
          </reference>
        </references>
      </pivotArea>
    </chartFormat>
    <chartFormat chart="10" format="24"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3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E55" firstHeaderRow="0" firstDataRow="1" firstDataCol="1"/>
  <pivotFields count="22">
    <pivotField showAll="0"/>
    <pivotField showAll="0"/>
    <pivotField showAll="0"/>
    <pivotField showAll="0"/>
    <pivotField showAll="0"/>
    <pivotField showAll="0"/>
    <pivotField showAll="0"/>
    <pivotField axis="axisRow" showAll="0">
      <items count="52">
        <item x="44"/>
        <item x="28"/>
        <item x="39"/>
        <item x="3"/>
        <item x="17"/>
        <item x="6"/>
        <item x="43"/>
        <item x="25"/>
        <item x="49"/>
        <item x="41"/>
        <item x="15"/>
        <item x="36"/>
        <item x="18"/>
        <item x="11"/>
        <item x="14"/>
        <item x="31"/>
        <item x="20"/>
        <item x="13"/>
        <item x="1"/>
        <item x="48"/>
        <item x="47"/>
        <item x="33"/>
        <item x="42"/>
        <item x="5"/>
        <item x="29"/>
        <item x="12"/>
        <item x="22"/>
        <item x="46"/>
        <item x="21"/>
        <item x="4"/>
        <item x="16"/>
        <item x="19"/>
        <item x="0"/>
        <item x="37"/>
        <item x="32"/>
        <item x="7"/>
        <item x="30"/>
        <item x="23"/>
        <item x="50"/>
        <item x="9"/>
        <item x="38"/>
        <item x="40"/>
        <item x="2"/>
        <item x="35"/>
        <item x="26"/>
        <item x="24"/>
        <item x="34"/>
        <item x="8"/>
        <item x="27"/>
        <item x="10"/>
        <item x="45"/>
        <item t="default"/>
      </items>
    </pivotField>
    <pivotField showAll="0"/>
    <pivotField showAll="0"/>
    <pivotField showAll="0"/>
    <pivotField showAll="0"/>
    <pivotField showAll="0"/>
    <pivotField showAll="0"/>
    <pivotField dataField="1" showAll="0"/>
    <pivotField dataField="1" showAll="0"/>
    <pivotField showAll="0">
      <items count="40">
        <item x="25"/>
        <item x="33"/>
        <item x="32"/>
        <item x="18"/>
        <item x="15"/>
        <item x="23"/>
        <item x="12"/>
        <item x="31"/>
        <item x="36"/>
        <item x="6"/>
        <item x="9"/>
        <item x="10"/>
        <item x="27"/>
        <item x="3"/>
        <item x="22"/>
        <item x="7"/>
        <item x="16"/>
        <item x="20"/>
        <item x="21"/>
        <item x="2"/>
        <item x="28"/>
        <item x="0"/>
        <item x="8"/>
        <item x="37"/>
        <item x="29"/>
        <item x="34"/>
        <item x="1"/>
        <item x="19"/>
        <item x="11"/>
        <item x="26"/>
        <item x="4"/>
        <item x="13"/>
        <item x="30"/>
        <item x="38"/>
        <item x="5"/>
        <item x="14"/>
        <item x="24"/>
        <item x="35"/>
        <item x="17"/>
        <item t="default"/>
      </items>
    </pivotField>
    <pivotField showAll="0">
      <items count="13">
        <item x="10"/>
        <item x="3"/>
        <item x="9"/>
        <item x="7"/>
        <item x="1"/>
        <item x="8"/>
        <item x="0"/>
        <item x="4"/>
        <item x="2"/>
        <item x="5"/>
        <item x="6"/>
        <item x="11"/>
        <item t="default"/>
      </items>
    </pivotField>
    <pivotField showAll="0">
      <items count="53">
        <item x="5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t="default"/>
      </items>
    </pivotField>
    <pivotField dataField="1" showAll="0"/>
    <pivotField dataField="1" dragToRow="0" dragToCol="0" dragToPage="0" showAll="0" defaultSubtotal="0"/>
    <pivotField dragToRow="0" dragToCol="0" dragToPage="0" showAll="0" defaultSubtotal="0"/>
  </pivotFields>
  <rowFields count="1">
    <field x="7"/>
  </rowFields>
  <rowItems count="5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t="grand">
      <x/>
    </i>
  </rowItems>
  <colFields count="1">
    <field x="-2"/>
  </colFields>
  <colItems count="4">
    <i>
      <x/>
    </i>
    <i i="1">
      <x v="1"/>
    </i>
    <i i="2">
      <x v="2"/>
    </i>
    <i i="3">
      <x v="3"/>
    </i>
  </colItems>
  <dataFields count="4">
    <dataField name="Total Response" fld="15" baseField="0" baseItem="0"/>
    <dataField name="Total Non-Response" fld="19" baseField="0" baseItem="0"/>
    <dataField name="Total Invited" fld="14" baseField="0" baseItem="0"/>
    <dataField name="Overall Response Rate" fld="20" baseField="7" baseItem="0" numFmtId="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eachers___Full_Name1" sourceName="Teachers - Full Name">
  <pivotTables>
    <pivotTable tabId="2" name="PivotTable2"/>
    <pivotTable tabId="2" name="PivotTable3"/>
    <pivotTable tabId="2" name="PivotTable4"/>
  </pivotTables>
  <data>
    <tabular pivotCacheId="1">
      <items count="51">
        <i x="44" s="1"/>
        <i x="28" s="1"/>
        <i x="39" s="1"/>
        <i x="3" s="1"/>
        <i x="17" s="1"/>
        <i x="6" s="1"/>
        <i x="43" s="1"/>
        <i x="25" s="1"/>
        <i x="49" s="1"/>
        <i x="41" s="1"/>
        <i x="15" s="1"/>
        <i x="36" s="1"/>
        <i x="18" s="1"/>
        <i x="11" s="1"/>
        <i x="14" s="1"/>
        <i x="31" s="1"/>
        <i x="20" s="1"/>
        <i x="13" s="1"/>
        <i x="1" s="1"/>
        <i x="48" s="1"/>
        <i x="47" s="1"/>
        <i x="33" s="1"/>
        <i x="42" s="1"/>
        <i x="5" s="1"/>
        <i x="29" s="1"/>
        <i x="12" s="1"/>
        <i x="22" s="1"/>
        <i x="46" s="1"/>
        <i x="21" s="1"/>
        <i x="4" s="1"/>
        <i x="16" s="1"/>
        <i x="19" s="1"/>
        <i x="0" s="1"/>
        <i x="37" s="1"/>
        <i x="32" s="1"/>
        <i x="7" s="1"/>
        <i x="30" s="1"/>
        <i x="23" s="1"/>
        <i x="50" s="1"/>
        <i x="9" s="1"/>
        <i x="38" s="1"/>
        <i x="40" s="1"/>
        <i x="2" s="1"/>
        <i x="35" s="1"/>
        <i x="26" s="1"/>
        <i x="24" s="1"/>
        <i x="34" s="1"/>
        <i x="8" s="1"/>
        <i x="27" s="1"/>
        <i x="10" s="1"/>
        <i x="4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1st_Initial1" sourceName="1st Initial">
  <pivotTables>
    <pivotTable tabId="2" name="PivotTable2"/>
    <pivotTable tabId="2" name="PivotTable3"/>
    <pivotTable tabId="2" name="PivotTable4"/>
  </pivotTables>
  <data>
    <tabular pivotCacheId="1">
      <items count="12">
        <i x="10" s="1"/>
        <i x="3" s="1"/>
        <i x="9" s="1"/>
        <i x="7" s="1"/>
        <i x="1" s="1"/>
        <i x="8" s="1"/>
        <i x="0" s="1"/>
        <i x="4" s="1"/>
        <i x="2" s="1"/>
        <i x="5" s="1"/>
        <i x="6" s="1"/>
        <i x="1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RN1" sourceName="CRN">
  <pivotTables>
    <pivotTable tabId="2" name="PivotTable2"/>
    <pivotTable tabId="2" name="PivotTable3"/>
    <pivotTable tabId="2" name="PivotTable4"/>
  </pivotTables>
  <data>
    <tabular pivotCacheId="1">
      <items count="52">
        <i x="51" s="1"/>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eachers - Full Name 1" cache="Slicer_Teachers___Full_Name1" caption="Teachers - Full Name" rowHeight="241300"/>
  <slicer name="1st Initial 1" cache="Slicer_1st_Initial1" caption="1st Initial" startItem="4" rowHeight="241300"/>
  <slicer name="CRN 1" cache="Slicer_CRN1" caption="CRN" startItem="6" rowHeight="241300"/>
</slicers>
</file>

<file path=xl/tables/table1.xml><?xml version="1.0" encoding="utf-8"?>
<table xmlns="http://schemas.openxmlformats.org/spreadsheetml/2006/main" id="2" name="Table2" displayName="Table2" ref="A1:T53" totalsRowShown="0">
  <autoFilter ref="A1:T53"/>
  <tableColumns count="20">
    <tableColumn id="1" name="Primary Subject ID"/>
    <tableColumn id="2" name="Course Name"/>
    <tableColumn id="3" name="Term"/>
    <tableColumn id="4" name="Part of Term"/>
    <tableColumn id="5" name="Courses - COURSE_CODE"/>
    <tableColumn id="6" name="Courses - COURSE_NUMBER"/>
    <tableColumn id="7" name="Courses - CLASS_NUMBER"/>
    <tableColumn id="8" name="Teachers - Full Name"/>
    <tableColumn id="9" name="School"/>
    <tableColumn id="10" name="Department"/>
    <tableColumn id="11" name="Instructor Score"/>
    <tableColumn id="12" name="Course Score"/>
    <tableColumn id="13" name="QEP Score"/>
    <tableColumn id="14" name="Total Score"/>
    <tableColumn id="15" name="Invited"/>
    <tableColumn id="16" name="RespondentCount"/>
    <tableColumn id="17" name="Response Rate"/>
    <tableColumn id="18" name="1st Initial">
      <calculatedColumnFormula>LEFT(H2,1)</calculatedColumnFormula>
    </tableColumn>
    <tableColumn id="19" name="CRN">
      <calculatedColumnFormula>LEFT(B3,5)</calculatedColumnFormula>
    </tableColumn>
    <tableColumn id="20" name="Not Responded">
      <calculatedColumnFormula>O2-P2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55"/>
  <sheetViews>
    <sheetView tabSelected="1" workbookViewId="0">
      <selection activeCell="K19" sqref="K19"/>
    </sheetView>
  </sheetViews>
  <sheetFormatPr defaultRowHeight="15" x14ac:dyDescent="0.25"/>
  <cols>
    <col min="1" max="1" width="24.85546875" bestFit="1" customWidth="1"/>
    <col min="2" max="2" width="14.5703125" customWidth="1"/>
    <col min="3" max="3" width="19.140625" customWidth="1"/>
    <col min="4" max="4" width="12.140625" customWidth="1"/>
    <col min="5" max="5" width="21.140625" customWidth="1"/>
    <col min="6" max="6" width="27.140625" bestFit="1" customWidth="1"/>
    <col min="13" max="13" width="27.140625" bestFit="1" customWidth="1"/>
    <col min="14" max="14" width="3" customWidth="1"/>
    <col min="15" max="15" width="25.28515625" customWidth="1"/>
    <col min="16" max="16" width="22.85546875" customWidth="1"/>
    <col min="17" max="17" width="20.140625" customWidth="1"/>
    <col min="18" max="18" width="21" bestFit="1" customWidth="1"/>
  </cols>
  <sheetData>
    <row r="3" spans="1:18" x14ac:dyDescent="0.25">
      <c r="A3" s="2" t="s">
        <v>234</v>
      </c>
      <c r="B3" t="s">
        <v>243</v>
      </c>
      <c r="C3" t="s">
        <v>244</v>
      </c>
      <c r="D3" t="s">
        <v>245</v>
      </c>
      <c r="E3" t="s">
        <v>246</v>
      </c>
      <c r="O3" s="5" t="s">
        <v>238</v>
      </c>
      <c r="P3" s="5" t="s">
        <v>239</v>
      </c>
      <c r="Q3" s="5" t="s">
        <v>240</v>
      </c>
      <c r="R3" s="5" t="s">
        <v>241</v>
      </c>
    </row>
    <row r="4" spans="1:18" x14ac:dyDescent="0.25">
      <c r="A4" s="3" t="s">
        <v>206</v>
      </c>
      <c r="B4" s="1">
        <v>4</v>
      </c>
      <c r="C4" s="1">
        <v>21</v>
      </c>
      <c r="D4" s="1">
        <v>25</v>
      </c>
      <c r="E4" s="4">
        <v>16</v>
      </c>
      <c r="O4" s="8">
        <v>4.5209803921568632</v>
      </c>
      <c r="P4" s="8">
        <v>4.5584313725490189</v>
      </c>
      <c r="Q4" s="8">
        <v>4.4799999999999995</v>
      </c>
      <c r="R4" s="8">
        <v>4.5219607843137259</v>
      </c>
    </row>
    <row r="5" spans="1:18" x14ac:dyDescent="0.25">
      <c r="A5" s="3" t="s">
        <v>133</v>
      </c>
      <c r="B5" s="1">
        <v>3</v>
      </c>
      <c r="C5" s="1">
        <v>5</v>
      </c>
      <c r="D5" s="1">
        <v>8</v>
      </c>
      <c r="E5" s="4">
        <v>37.5</v>
      </c>
    </row>
    <row r="6" spans="1:18" x14ac:dyDescent="0.25">
      <c r="A6" s="3" t="s">
        <v>186</v>
      </c>
      <c r="B6" s="1">
        <v>18</v>
      </c>
      <c r="C6" s="1">
        <v>33</v>
      </c>
      <c r="D6" s="1">
        <v>51</v>
      </c>
      <c r="E6" s="4">
        <v>35.294117647058826</v>
      </c>
    </row>
    <row r="7" spans="1:18" x14ac:dyDescent="0.25">
      <c r="A7" s="3" t="s">
        <v>36</v>
      </c>
      <c r="B7" s="1">
        <v>11</v>
      </c>
      <c r="C7" s="1">
        <v>26</v>
      </c>
      <c r="D7" s="1">
        <v>37</v>
      </c>
      <c r="E7" s="4">
        <v>29.72972972972973</v>
      </c>
    </row>
    <row r="8" spans="1:18" x14ac:dyDescent="0.25">
      <c r="A8" s="3" t="s">
        <v>94</v>
      </c>
      <c r="B8" s="1">
        <v>6</v>
      </c>
      <c r="C8" s="1">
        <v>13</v>
      </c>
      <c r="D8" s="1">
        <v>19</v>
      </c>
      <c r="E8" s="4">
        <v>31.578947368421051</v>
      </c>
    </row>
    <row r="9" spans="1:18" x14ac:dyDescent="0.25">
      <c r="A9" s="3" t="s">
        <v>50</v>
      </c>
      <c r="B9" s="1">
        <v>9</v>
      </c>
      <c r="C9" s="1">
        <v>24</v>
      </c>
      <c r="D9" s="1">
        <v>33</v>
      </c>
      <c r="E9" s="4">
        <v>27.27272727272727</v>
      </c>
    </row>
    <row r="10" spans="1:18" x14ac:dyDescent="0.25">
      <c r="A10" s="3" t="s">
        <v>203</v>
      </c>
      <c r="B10" s="1">
        <v>5</v>
      </c>
      <c r="C10" s="1">
        <v>25</v>
      </c>
      <c r="D10" s="1">
        <v>30</v>
      </c>
      <c r="E10" s="4">
        <v>16.666666666666664</v>
      </c>
    </row>
    <row r="11" spans="1:18" x14ac:dyDescent="0.25">
      <c r="A11" s="3" t="s">
        <v>123</v>
      </c>
      <c r="B11" s="1">
        <v>9</v>
      </c>
      <c r="C11" s="1">
        <v>19</v>
      </c>
      <c r="D11" s="1">
        <v>28</v>
      </c>
      <c r="E11" s="4">
        <v>32.142857142857146</v>
      </c>
    </row>
    <row r="12" spans="1:18" x14ac:dyDescent="0.25">
      <c r="A12" s="3" t="s">
        <v>227</v>
      </c>
      <c r="B12" s="1">
        <v>7</v>
      </c>
      <c r="C12" s="1">
        <v>11</v>
      </c>
      <c r="D12" s="1">
        <v>18</v>
      </c>
      <c r="E12" s="4">
        <v>38.888888888888893</v>
      </c>
    </row>
    <row r="13" spans="1:18" x14ac:dyDescent="0.25">
      <c r="A13" s="3" t="s">
        <v>194</v>
      </c>
      <c r="B13" s="1">
        <v>9</v>
      </c>
      <c r="C13" s="1">
        <v>8</v>
      </c>
      <c r="D13" s="1">
        <v>17</v>
      </c>
      <c r="E13" s="4">
        <v>52.941176470588239</v>
      </c>
    </row>
    <row r="14" spans="1:18" x14ac:dyDescent="0.25">
      <c r="A14" s="3" t="s">
        <v>88</v>
      </c>
      <c r="B14" s="1">
        <v>15</v>
      </c>
      <c r="C14" s="1">
        <v>7</v>
      </c>
      <c r="D14" s="1">
        <v>22</v>
      </c>
      <c r="E14" s="4">
        <v>68.181818181818173</v>
      </c>
    </row>
    <row r="15" spans="1:18" x14ac:dyDescent="0.25">
      <c r="A15" s="3" t="s">
        <v>174</v>
      </c>
      <c r="B15" s="1">
        <v>3</v>
      </c>
      <c r="C15" s="1">
        <v>5</v>
      </c>
      <c r="D15" s="1">
        <v>8</v>
      </c>
      <c r="E15" s="4">
        <v>37.5</v>
      </c>
    </row>
    <row r="16" spans="1:18" x14ac:dyDescent="0.25">
      <c r="A16" s="3" t="s">
        <v>97</v>
      </c>
      <c r="B16" s="1">
        <v>10</v>
      </c>
      <c r="C16" s="1">
        <v>2</v>
      </c>
      <c r="D16" s="1">
        <v>12</v>
      </c>
      <c r="E16" s="4">
        <v>83.333333333333343</v>
      </c>
    </row>
    <row r="17" spans="1:14" x14ac:dyDescent="0.25">
      <c r="A17" s="3" t="s">
        <v>70</v>
      </c>
      <c r="B17" s="1">
        <v>7</v>
      </c>
      <c r="C17" s="1">
        <v>18</v>
      </c>
      <c r="D17" s="1">
        <v>25</v>
      </c>
      <c r="E17" s="4">
        <v>28.000000000000004</v>
      </c>
    </row>
    <row r="18" spans="1:14" x14ac:dyDescent="0.25">
      <c r="A18" s="3" t="s">
        <v>84</v>
      </c>
      <c r="B18" s="1">
        <v>10</v>
      </c>
      <c r="C18" s="1">
        <v>10</v>
      </c>
      <c r="D18" s="1">
        <v>20</v>
      </c>
      <c r="E18" s="4">
        <v>50</v>
      </c>
    </row>
    <row r="19" spans="1:14" x14ac:dyDescent="0.25">
      <c r="A19" s="3" t="s">
        <v>144</v>
      </c>
      <c r="B19" s="1">
        <v>3</v>
      </c>
      <c r="C19" s="1">
        <v>4</v>
      </c>
      <c r="D19" s="1">
        <v>7</v>
      </c>
      <c r="E19" s="4">
        <v>42.857142857142854</v>
      </c>
    </row>
    <row r="20" spans="1:14" x14ac:dyDescent="0.25">
      <c r="A20" s="3" t="s">
        <v>103</v>
      </c>
      <c r="B20" s="1">
        <v>9</v>
      </c>
      <c r="C20" s="1">
        <v>9</v>
      </c>
      <c r="D20" s="1">
        <v>18</v>
      </c>
      <c r="E20" s="4">
        <v>50</v>
      </c>
    </row>
    <row r="21" spans="1:14" x14ac:dyDescent="0.25">
      <c r="A21" s="3" t="s">
        <v>80</v>
      </c>
      <c r="B21" s="1">
        <v>4</v>
      </c>
      <c r="C21" s="1">
        <v>17</v>
      </c>
      <c r="D21" s="1">
        <v>21</v>
      </c>
      <c r="E21" s="4">
        <v>19.047619047619047</v>
      </c>
    </row>
    <row r="22" spans="1:14" x14ac:dyDescent="0.25">
      <c r="A22" s="3" t="s">
        <v>27</v>
      </c>
      <c r="B22" s="1">
        <v>15</v>
      </c>
      <c r="C22" s="1">
        <v>20</v>
      </c>
      <c r="D22" s="1">
        <v>35</v>
      </c>
      <c r="E22" s="4">
        <v>42.857142857142854</v>
      </c>
    </row>
    <row r="23" spans="1:14" x14ac:dyDescent="0.25">
      <c r="A23" s="3" t="s">
        <v>222</v>
      </c>
      <c r="B23" s="1">
        <v>2</v>
      </c>
      <c r="C23" s="1">
        <v>4</v>
      </c>
      <c r="D23" s="1">
        <v>6</v>
      </c>
      <c r="E23" s="4">
        <v>33.333333333333329</v>
      </c>
    </row>
    <row r="24" spans="1:14" x14ac:dyDescent="0.25">
      <c r="A24" s="3" t="s">
        <v>218</v>
      </c>
      <c r="B24" s="1">
        <v>7</v>
      </c>
      <c r="C24" s="1">
        <v>23</v>
      </c>
      <c r="D24" s="1">
        <v>30</v>
      </c>
      <c r="E24" s="4">
        <v>23.333333333333332</v>
      </c>
    </row>
    <row r="25" spans="1:14" x14ac:dyDescent="0.25">
      <c r="A25" s="3" t="s">
        <v>152</v>
      </c>
      <c r="B25" s="1">
        <v>21</v>
      </c>
      <c r="C25" s="1">
        <v>54</v>
      </c>
      <c r="D25" s="1">
        <v>75</v>
      </c>
      <c r="E25" s="4">
        <v>28.000000000000004</v>
      </c>
    </row>
    <row r="26" spans="1:14" x14ac:dyDescent="0.25">
      <c r="A26" s="3" t="s">
        <v>199</v>
      </c>
      <c r="B26" s="1">
        <v>5</v>
      </c>
      <c r="C26" s="1">
        <v>20</v>
      </c>
      <c r="D26" s="1">
        <v>25</v>
      </c>
      <c r="E26" s="4">
        <v>20</v>
      </c>
    </row>
    <row r="27" spans="1:14" x14ac:dyDescent="0.25">
      <c r="A27" s="3" t="s">
        <v>46</v>
      </c>
      <c r="B27" s="1">
        <v>4</v>
      </c>
      <c r="C27" s="1">
        <v>2</v>
      </c>
      <c r="D27" s="1">
        <v>6</v>
      </c>
      <c r="E27" s="4">
        <v>66.666666666666657</v>
      </c>
    </row>
    <row r="28" spans="1:14" x14ac:dyDescent="0.25">
      <c r="A28" s="3" t="s">
        <v>136</v>
      </c>
      <c r="B28" s="1">
        <v>5</v>
      </c>
      <c r="C28" s="1">
        <v>2</v>
      </c>
      <c r="D28" s="1">
        <v>7</v>
      </c>
      <c r="E28" s="4">
        <v>71.428571428571431</v>
      </c>
    </row>
    <row r="29" spans="1:14" x14ac:dyDescent="0.25">
      <c r="A29" s="3" t="s">
        <v>75</v>
      </c>
      <c r="B29" s="1">
        <v>11</v>
      </c>
      <c r="C29" s="1">
        <v>14</v>
      </c>
      <c r="D29" s="1">
        <v>25</v>
      </c>
      <c r="E29" s="4">
        <v>44</v>
      </c>
      <c r="M29" s="5" t="s">
        <v>242</v>
      </c>
      <c r="N29" s="5"/>
    </row>
    <row r="30" spans="1:14" x14ac:dyDescent="0.25">
      <c r="A30" s="3" t="s">
        <v>112</v>
      </c>
      <c r="B30" s="1">
        <v>5</v>
      </c>
      <c r="C30" s="1">
        <v>24</v>
      </c>
      <c r="D30" s="1">
        <v>29</v>
      </c>
      <c r="E30" s="4">
        <v>17.241379310344829</v>
      </c>
      <c r="M30" s="6" t="s">
        <v>236</v>
      </c>
      <c r="N30" s="7">
        <v>35.634028892455859</v>
      </c>
    </row>
    <row r="31" spans="1:14" x14ac:dyDescent="0.25">
      <c r="A31" s="3" t="s">
        <v>214</v>
      </c>
      <c r="B31" s="1">
        <v>15</v>
      </c>
      <c r="C31" s="1">
        <v>5</v>
      </c>
      <c r="D31" s="1">
        <v>20</v>
      </c>
      <c r="E31" s="4">
        <v>75</v>
      </c>
      <c r="M31" s="6" t="s">
        <v>237</v>
      </c>
      <c r="N31" s="7">
        <v>64.365971107544141</v>
      </c>
    </row>
    <row r="32" spans="1:14" x14ac:dyDescent="0.25">
      <c r="A32" s="3" t="s">
        <v>107</v>
      </c>
      <c r="B32" s="1">
        <v>5</v>
      </c>
      <c r="C32" s="1">
        <v>10</v>
      </c>
      <c r="D32" s="1">
        <v>15</v>
      </c>
      <c r="E32" s="4">
        <v>33.333333333333329</v>
      </c>
    </row>
    <row r="33" spans="1:5" x14ac:dyDescent="0.25">
      <c r="A33" s="3" t="s">
        <v>41</v>
      </c>
      <c r="B33" s="1">
        <v>10</v>
      </c>
      <c r="C33" s="1">
        <v>11</v>
      </c>
      <c r="D33" s="1">
        <v>21</v>
      </c>
      <c r="E33" s="4">
        <v>47.619047619047613</v>
      </c>
    </row>
    <row r="34" spans="1:5" x14ac:dyDescent="0.25">
      <c r="A34" s="3" t="s">
        <v>91</v>
      </c>
      <c r="B34" s="1">
        <v>13</v>
      </c>
      <c r="C34" s="1">
        <v>36</v>
      </c>
      <c r="D34" s="1">
        <v>49</v>
      </c>
      <c r="E34" s="4">
        <v>26.530612244897959</v>
      </c>
    </row>
    <row r="35" spans="1:5" x14ac:dyDescent="0.25">
      <c r="A35" s="3" t="s">
        <v>100</v>
      </c>
      <c r="B35" s="1">
        <v>2</v>
      </c>
      <c r="C35" s="1">
        <v>4</v>
      </c>
      <c r="D35" s="1">
        <v>6</v>
      </c>
      <c r="E35" s="4">
        <v>33.333333333333329</v>
      </c>
    </row>
    <row r="36" spans="1:5" x14ac:dyDescent="0.25">
      <c r="A36" s="3" t="s">
        <v>21</v>
      </c>
      <c r="B36" s="1">
        <v>9</v>
      </c>
      <c r="C36" s="1">
        <v>15</v>
      </c>
      <c r="D36" s="1">
        <v>24</v>
      </c>
      <c r="E36" s="4">
        <v>37.5</v>
      </c>
    </row>
    <row r="37" spans="1:5" x14ac:dyDescent="0.25">
      <c r="A37" s="3" t="s">
        <v>178</v>
      </c>
      <c r="B37" s="1">
        <v>7</v>
      </c>
      <c r="C37" s="1">
        <v>15</v>
      </c>
      <c r="D37" s="1">
        <v>22</v>
      </c>
      <c r="E37" s="4">
        <v>31.818181818181817</v>
      </c>
    </row>
    <row r="38" spans="1:5" x14ac:dyDescent="0.25">
      <c r="A38" s="3" t="s">
        <v>148</v>
      </c>
      <c r="B38" s="1">
        <v>10</v>
      </c>
      <c r="C38" s="1">
        <v>12</v>
      </c>
      <c r="D38" s="1">
        <v>22</v>
      </c>
      <c r="E38" s="4">
        <v>45.454545454545453</v>
      </c>
    </row>
    <row r="39" spans="1:5" x14ac:dyDescent="0.25">
      <c r="A39" s="3" t="s">
        <v>54</v>
      </c>
      <c r="B39" s="1">
        <v>11</v>
      </c>
      <c r="C39" s="1">
        <v>24</v>
      </c>
      <c r="D39" s="1">
        <v>35</v>
      </c>
      <c r="E39" s="4">
        <v>31.428571428571427</v>
      </c>
    </row>
    <row r="40" spans="1:5" x14ac:dyDescent="0.25">
      <c r="A40" s="3" t="s">
        <v>140</v>
      </c>
      <c r="B40" s="1">
        <v>0</v>
      </c>
      <c r="C40" s="1">
        <v>7</v>
      </c>
      <c r="D40" s="1">
        <v>7</v>
      </c>
      <c r="E40" s="4">
        <v>0</v>
      </c>
    </row>
    <row r="41" spans="1:5" x14ac:dyDescent="0.25">
      <c r="A41" s="3" t="s">
        <v>116</v>
      </c>
      <c r="B41" s="1">
        <v>7</v>
      </c>
      <c r="C41" s="1">
        <v>9</v>
      </c>
      <c r="D41" s="1">
        <v>16</v>
      </c>
      <c r="E41" s="4">
        <v>43.75</v>
      </c>
    </row>
    <row r="42" spans="1:5" x14ac:dyDescent="0.25">
      <c r="A42" s="3" t="s">
        <v>230</v>
      </c>
      <c r="B42" s="1">
        <v>8</v>
      </c>
      <c r="C42" s="1">
        <v>7</v>
      </c>
      <c r="D42" s="1">
        <v>15</v>
      </c>
      <c r="E42" s="4">
        <v>53.333333333333336</v>
      </c>
    </row>
    <row r="43" spans="1:5" x14ac:dyDescent="0.25">
      <c r="A43" s="3" t="s">
        <v>61</v>
      </c>
      <c r="B43" s="1">
        <v>14</v>
      </c>
      <c r="C43" s="1">
        <v>23</v>
      </c>
      <c r="D43" s="1">
        <v>37</v>
      </c>
      <c r="E43" s="4">
        <v>37.837837837837839</v>
      </c>
    </row>
    <row r="44" spans="1:5" x14ac:dyDescent="0.25">
      <c r="A44" s="3" t="s">
        <v>182</v>
      </c>
      <c r="B44" s="1">
        <v>3</v>
      </c>
      <c r="C44" s="1">
        <v>3</v>
      </c>
      <c r="D44" s="1">
        <v>6</v>
      </c>
      <c r="E44" s="4">
        <v>50</v>
      </c>
    </row>
    <row r="45" spans="1:5" x14ac:dyDescent="0.25">
      <c r="A45" s="3" t="s">
        <v>190</v>
      </c>
      <c r="B45" s="1">
        <v>9</v>
      </c>
      <c r="C45" s="1">
        <v>14</v>
      </c>
      <c r="D45" s="1">
        <v>23</v>
      </c>
      <c r="E45" s="4">
        <v>39.130434782608695</v>
      </c>
    </row>
    <row r="46" spans="1:5" x14ac:dyDescent="0.25">
      <c r="A46" s="3" t="s">
        <v>32</v>
      </c>
      <c r="B46" s="1">
        <v>11</v>
      </c>
      <c r="C46" s="1">
        <v>22</v>
      </c>
      <c r="D46" s="1">
        <v>33</v>
      </c>
      <c r="E46" s="4">
        <v>33.333333333333329</v>
      </c>
    </row>
    <row r="47" spans="1:5" x14ac:dyDescent="0.25">
      <c r="A47" s="3" t="s">
        <v>168</v>
      </c>
      <c r="B47" s="1">
        <v>10</v>
      </c>
      <c r="C47" s="1">
        <v>2</v>
      </c>
      <c r="D47" s="1">
        <v>12</v>
      </c>
      <c r="E47" s="4">
        <v>83.333333333333343</v>
      </c>
    </row>
    <row r="48" spans="1:5" x14ac:dyDescent="0.25">
      <c r="A48" s="3" t="s">
        <v>126</v>
      </c>
      <c r="B48" s="1">
        <v>5</v>
      </c>
      <c r="C48" s="1">
        <v>11</v>
      </c>
      <c r="D48" s="1">
        <v>16</v>
      </c>
      <c r="E48" s="4">
        <v>31.25</v>
      </c>
    </row>
    <row r="49" spans="1:5" x14ac:dyDescent="0.25">
      <c r="A49" s="3" t="s">
        <v>120</v>
      </c>
      <c r="B49" s="1">
        <v>7</v>
      </c>
      <c r="C49" s="1">
        <v>15</v>
      </c>
      <c r="D49" s="1">
        <v>22</v>
      </c>
      <c r="E49" s="4">
        <v>31.818181818181817</v>
      </c>
    </row>
    <row r="50" spans="1:5" x14ac:dyDescent="0.25">
      <c r="A50" s="3" t="s">
        <v>158</v>
      </c>
      <c r="B50" s="1">
        <v>13</v>
      </c>
      <c r="C50" s="1">
        <v>31</v>
      </c>
      <c r="D50" s="1">
        <v>44</v>
      </c>
      <c r="E50" s="4">
        <v>29.545454545454547</v>
      </c>
    </row>
    <row r="51" spans="1:5" x14ac:dyDescent="0.25">
      <c r="A51" s="3" t="s">
        <v>57</v>
      </c>
      <c r="B51" s="1">
        <v>6</v>
      </c>
      <c r="C51" s="1">
        <v>8</v>
      </c>
      <c r="D51" s="1">
        <v>14</v>
      </c>
      <c r="E51" s="4">
        <v>42.857142857142854</v>
      </c>
    </row>
    <row r="52" spans="1:5" x14ac:dyDescent="0.25">
      <c r="A52" s="3" t="s">
        <v>130</v>
      </c>
      <c r="B52" s="1">
        <v>3</v>
      </c>
      <c r="C52" s="1">
        <v>13</v>
      </c>
      <c r="D52" s="1">
        <v>16</v>
      </c>
      <c r="E52" s="4">
        <v>18.75</v>
      </c>
    </row>
    <row r="53" spans="1:5" x14ac:dyDescent="0.25">
      <c r="A53" s="3" t="s">
        <v>65</v>
      </c>
      <c r="B53" s="1">
        <v>10</v>
      </c>
      <c r="C53" s="1">
        <v>26</v>
      </c>
      <c r="D53" s="1">
        <v>36</v>
      </c>
      <c r="E53" s="4">
        <v>27.777777777777779</v>
      </c>
    </row>
    <row r="54" spans="1:5" x14ac:dyDescent="0.25">
      <c r="A54" s="3" t="s">
        <v>210</v>
      </c>
      <c r="B54" s="1">
        <v>39</v>
      </c>
      <c r="C54" s="1">
        <v>59</v>
      </c>
      <c r="D54" s="1">
        <v>98</v>
      </c>
      <c r="E54" s="4">
        <v>39.795918367346935</v>
      </c>
    </row>
    <row r="55" spans="1:5" x14ac:dyDescent="0.25">
      <c r="A55" s="3" t="s">
        <v>235</v>
      </c>
      <c r="B55" s="1">
        <v>444</v>
      </c>
      <c r="C55" s="1">
        <v>802</v>
      </c>
      <c r="D55" s="1">
        <v>1246</v>
      </c>
      <c r="E55" s="4">
        <v>35.634028892455859</v>
      </c>
    </row>
  </sheetData>
  <pageMargins left="0.7" right="0.7" top="0.75" bottom="0.75" header="0.3" footer="0.3"/>
  <pageSetup orientation="portrait" horizontalDpi="1200" verticalDpi="1200" r:id="rId4"/>
  <drawing r:id="rId5"/>
  <extLs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topLeftCell="E2" workbookViewId="0">
      <selection activeCell="T2" sqref="T2"/>
    </sheetView>
  </sheetViews>
  <sheetFormatPr defaultRowHeight="15" x14ac:dyDescent="0.25"/>
  <cols>
    <col min="1" max="1" width="19.28515625" customWidth="1"/>
    <col min="2" max="2" width="15" customWidth="1"/>
    <col min="4" max="4" width="14" customWidth="1"/>
    <col min="5" max="5" width="24.7109375" customWidth="1"/>
    <col min="6" max="6" width="27.85546875" customWidth="1"/>
    <col min="7" max="7" width="26" customWidth="1"/>
    <col min="8" max="8" width="21.5703125" customWidth="1"/>
    <col min="10" max="10" width="13.85546875" customWidth="1"/>
    <col min="11" max="11" width="17" customWidth="1"/>
    <col min="12" max="12" width="14.5703125" customWidth="1"/>
    <col min="13" max="13" width="12" customWidth="1"/>
    <col min="14" max="14" width="12.85546875" customWidth="1"/>
    <col min="15" max="15" width="9.42578125" customWidth="1"/>
    <col min="16" max="16" width="19.140625" customWidth="1"/>
    <col min="17" max="17" width="16.140625" customWidth="1"/>
    <col min="18" max="18" width="11.28515625" customWidth="1"/>
    <col min="20" max="20" width="16.85546875" customWidth="1"/>
  </cols>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231</v>
      </c>
      <c r="S1" t="s">
        <v>232</v>
      </c>
      <c r="T1" t="s">
        <v>233</v>
      </c>
    </row>
    <row r="2" spans="1:20" x14ac:dyDescent="0.25">
      <c r="A2" t="s">
        <v>17</v>
      </c>
      <c r="B2" t="s">
        <v>18</v>
      </c>
      <c r="C2">
        <v>202210</v>
      </c>
      <c r="D2">
        <v>1</v>
      </c>
      <c r="E2" t="s">
        <v>19</v>
      </c>
      <c r="F2">
        <v>497</v>
      </c>
      <c r="G2" t="s">
        <v>20</v>
      </c>
      <c r="H2" t="s">
        <v>21</v>
      </c>
      <c r="I2" t="s">
        <v>22</v>
      </c>
      <c r="J2" t="s">
        <v>23</v>
      </c>
      <c r="K2">
        <v>4.63</v>
      </c>
      <c r="L2">
        <v>4.74</v>
      </c>
      <c r="M2">
        <v>4.78</v>
      </c>
      <c r="N2">
        <v>4.71</v>
      </c>
      <c r="O2">
        <v>24</v>
      </c>
      <c r="P2">
        <v>9</v>
      </c>
      <c r="Q2">
        <v>37.5</v>
      </c>
      <c r="R2" t="str">
        <f>LEFT(H2,1)</f>
        <v>L</v>
      </c>
      <c r="S2" t="str">
        <f>LEFT(B3,5)</f>
        <v>10053</v>
      </c>
      <c r="T2">
        <f>O2-P2</f>
        <v>15</v>
      </c>
    </row>
    <row r="3" spans="1:20" x14ac:dyDescent="0.25">
      <c r="A3" t="s">
        <v>24</v>
      </c>
      <c r="B3" t="s">
        <v>25</v>
      </c>
      <c r="C3">
        <v>202210</v>
      </c>
      <c r="D3">
        <v>1</v>
      </c>
      <c r="E3" t="s">
        <v>26</v>
      </c>
      <c r="F3">
        <v>2305</v>
      </c>
      <c r="G3" t="s">
        <v>20</v>
      </c>
      <c r="H3" t="s">
        <v>27</v>
      </c>
      <c r="I3" t="s">
        <v>28</v>
      </c>
      <c r="J3" t="s">
        <v>29</v>
      </c>
      <c r="K3">
        <v>3.9</v>
      </c>
      <c r="L3">
        <v>4.16</v>
      </c>
      <c r="M3">
        <v>4.08</v>
      </c>
      <c r="N3">
        <v>4.04</v>
      </c>
      <c r="O3">
        <v>35</v>
      </c>
      <c r="P3">
        <v>15</v>
      </c>
      <c r="Q3">
        <v>42.86</v>
      </c>
      <c r="R3" t="str">
        <f t="shared" ref="R3:R53" si="0">LEFT(H3,1)</f>
        <v>J</v>
      </c>
      <c r="S3" t="str">
        <f t="shared" ref="S3:S53" si="1">LEFT(B4,5)</f>
        <v>10054</v>
      </c>
      <c r="T3">
        <f t="shared" ref="T3:T53" si="2">O3-P3</f>
        <v>20</v>
      </c>
    </row>
    <row r="4" spans="1:20" x14ac:dyDescent="0.25">
      <c r="A4" t="s">
        <v>30</v>
      </c>
      <c r="B4" t="s">
        <v>31</v>
      </c>
      <c r="C4">
        <v>202210</v>
      </c>
      <c r="D4">
        <v>1</v>
      </c>
      <c r="E4" t="s">
        <v>26</v>
      </c>
      <c r="F4">
        <v>2306</v>
      </c>
      <c r="G4" t="s">
        <v>20</v>
      </c>
      <c r="H4" t="s">
        <v>32</v>
      </c>
      <c r="I4" t="s">
        <v>28</v>
      </c>
      <c r="J4" t="s">
        <v>29</v>
      </c>
      <c r="K4">
        <v>4.3600000000000003</v>
      </c>
      <c r="L4">
        <v>4.47</v>
      </c>
      <c r="M4">
        <v>4.3600000000000003</v>
      </c>
      <c r="N4">
        <v>4.4000000000000004</v>
      </c>
      <c r="O4">
        <v>33</v>
      </c>
      <c r="P4">
        <v>11</v>
      </c>
      <c r="Q4">
        <v>33.33</v>
      </c>
      <c r="R4" t="str">
        <f t="shared" si="0"/>
        <v>R</v>
      </c>
      <c r="S4" t="str">
        <f t="shared" si="1"/>
        <v>10055</v>
      </c>
      <c r="T4">
        <f t="shared" si="2"/>
        <v>22</v>
      </c>
    </row>
    <row r="5" spans="1:20" x14ac:dyDescent="0.25">
      <c r="A5" t="s">
        <v>33</v>
      </c>
      <c r="B5" t="s">
        <v>34</v>
      </c>
      <c r="C5">
        <v>202210</v>
      </c>
      <c r="D5">
        <v>1</v>
      </c>
      <c r="E5" t="s">
        <v>26</v>
      </c>
      <c r="F5">
        <v>2306</v>
      </c>
      <c r="G5" t="s">
        <v>35</v>
      </c>
      <c r="H5" t="s">
        <v>36</v>
      </c>
      <c r="I5" t="s">
        <v>28</v>
      </c>
      <c r="J5" t="s">
        <v>29</v>
      </c>
      <c r="K5">
        <v>4.24</v>
      </c>
      <c r="L5">
        <v>4.45</v>
      </c>
      <c r="M5">
        <v>4.2300000000000004</v>
      </c>
      <c r="N5">
        <v>4.3099999999999996</v>
      </c>
      <c r="O5">
        <v>37</v>
      </c>
      <c r="P5">
        <v>11</v>
      </c>
      <c r="Q5">
        <v>29.73</v>
      </c>
      <c r="R5" t="str">
        <f t="shared" si="0"/>
        <v>C</v>
      </c>
      <c r="S5" t="str">
        <f t="shared" si="1"/>
        <v>10056</v>
      </c>
      <c r="T5">
        <f t="shared" si="2"/>
        <v>26</v>
      </c>
    </row>
    <row r="6" spans="1:20" x14ac:dyDescent="0.25">
      <c r="A6" t="s">
        <v>37</v>
      </c>
      <c r="B6" t="s">
        <v>38</v>
      </c>
      <c r="C6">
        <v>202210</v>
      </c>
      <c r="D6">
        <v>1</v>
      </c>
      <c r="E6" t="s">
        <v>39</v>
      </c>
      <c r="F6">
        <v>519</v>
      </c>
      <c r="G6" t="s">
        <v>40</v>
      </c>
      <c r="H6" t="s">
        <v>41</v>
      </c>
      <c r="I6" t="s">
        <v>22</v>
      </c>
      <c r="J6" t="s">
        <v>42</v>
      </c>
      <c r="K6">
        <v>4.7699999999999996</v>
      </c>
      <c r="L6">
        <v>4.75</v>
      </c>
      <c r="M6">
        <v>4.3</v>
      </c>
      <c r="N6">
        <v>4.6399999999999997</v>
      </c>
      <c r="O6">
        <v>21</v>
      </c>
      <c r="P6">
        <v>10</v>
      </c>
      <c r="Q6">
        <v>47.62</v>
      </c>
      <c r="R6" t="str">
        <f t="shared" si="0"/>
        <v>L</v>
      </c>
      <c r="S6" t="str">
        <f t="shared" si="1"/>
        <v>10058</v>
      </c>
      <c r="T6">
        <f t="shared" si="2"/>
        <v>11</v>
      </c>
    </row>
    <row r="7" spans="1:20" x14ac:dyDescent="0.25">
      <c r="A7" t="s">
        <v>43</v>
      </c>
      <c r="B7" t="s">
        <v>44</v>
      </c>
      <c r="C7">
        <v>202210</v>
      </c>
      <c r="D7">
        <v>1</v>
      </c>
      <c r="E7" t="s">
        <v>45</v>
      </c>
      <c r="F7">
        <v>690</v>
      </c>
      <c r="G7" t="s">
        <v>40</v>
      </c>
      <c r="H7" t="s">
        <v>46</v>
      </c>
      <c r="I7" t="s">
        <v>22</v>
      </c>
      <c r="J7" t="s">
        <v>42</v>
      </c>
      <c r="K7">
        <v>5</v>
      </c>
      <c r="L7">
        <v>4.9000000000000004</v>
      </c>
      <c r="M7">
        <v>5</v>
      </c>
      <c r="N7">
        <v>4.97</v>
      </c>
      <c r="O7">
        <v>6</v>
      </c>
      <c r="P7">
        <v>4</v>
      </c>
      <c r="Q7">
        <v>66.67</v>
      </c>
      <c r="R7" t="str">
        <f t="shared" si="0"/>
        <v>J</v>
      </c>
      <c r="S7" t="str">
        <f t="shared" si="1"/>
        <v>10060</v>
      </c>
      <c r="T7">
        <f t="shared" si="2"/>
        <v>2</v>
      </c>
    </row>
    <row r="8" spans="1:20" x14ac:dyDescent="0.25">
      <c r="A8" t="s">
        <v>47</v>
      </c>
      <c r="B8" t="s">
        <v>48</v>
      </c>
      <c r="C8">
        <v>202210</v>
      </c>
      <c r="D8">
        <v>1</v>
      </c>
      <c r="E8" t="s">
        <v>49</v>
      </c>
      <c r="F8">
        <v>310</v>
      </c>
      <c r="G8" t="s">
        <v>20</v>
      </c>
      <c r="H8" t="s">
        <v>50</v>
      </c>
      <c r="I8" t="s">
        <v>22</v>
      </c>
      <c r="J8" t="s">
        <v>51</v>
      </c>
      <c r="K8">
        <v>4.4800000000000004</v>
      </c>
      <c r="L8">
        <v>4.3099999999999996</v>
      </c>
      <c r="M8">
        <v>4.4400000000000004</v>
      </c>
      <c r="N8">
        <v>4.41</v>
      </c>
      <c r="O8">
        <v>33</v>
      </c>
      <c r="P8">
        <v>9</v>
      </c>
      <c r="Q8">
        <v>27.27</v>
      </c>
      <c r="R8" t="str">
        <f t="shared" si="0"/>
        <v>C</v>
      </c>
      <c r="S8" t="str">
        <f t="shared" si="1"/>
        <v>10062</v>
      </c>
      <c r="T8">
        <f t="shared" si="2"/>
        <v>24</v>
      </c>
    </row>
    <row r="9" spans="1:20" x14ac:dyDescent="0.25">
      <c r="A9" t="s">
        <v>52</v>
      </c>
      <c r="B9" t="s">
        <v>53</v>
      </c>
      <c r="C9">
        <v>202210</v>
      </c>
      <c r="D9">
        <v>1</v>
      </c>
      <c r="E9" t="s">
        <v>49</v>
      </c>
      <c r="F9">
        <v>322</v>
      </c>
      <c r="G9" t="s">
        <v>20</v>
      </c>
      <c r="H9" t="s">
        <v>54</v>
      </c>
      <c r="I9" t="s">
        <v>22</v>
      </c>
      <c r="J9" t="s">
        <v>51</v>
      </c>
      <c r="K9">
        <v>4.87</v>
      </c>
      <c r="L9">
        <v>5</v>
      </c>
      <c r="M9">
        <v>4.6900000000000004</v>
      </c>
      <c r="N9">
        <v>4.8600000000000003</v>
      </c>
      <c r="O9">
        <v>35</v>
      </c>
      <c r="P9">
        <v>11</v>
      </c>
      <c r="Q9">
        <v>31.43</v>
      </c>
      <c r="R9" t="str">
        <f t="shared" si="0"/>
        <v>M</v>
      </c>
      <c r="S9" t="str">
        <f t="shared" si="1"/>
        <v>10063</v>
      </c>
      <c r="T9">
        <f t="shared" si="2"/>
        <v>24</v>
      </c>
    </row>
    <row r="10" spans="1:20" x14ac:dyDescent="0.25">
      <c r="A10" t="s">
        <v>55</v>
      </c>
      <c r="B10" t="s">
        <v>56</v>
      </c>
      <c r="C10">
        <v>202210</v>
      </c>
      <c r="D10">
        <v>1</v>
      </c>
      <c r="E10" t="s">
        <v>49</v>
      </c>
      <c r="F10">
        <v>579</v>
      </c>
      <c r="G10" t="s">
        <v>20</v>
      </c>
      <c r="H10" t="s">
        <v>57</v>
      </c>
      <c r="I10" t="s">
        <v>22</v>
      </c>
      <c r="J10" t="s">
        <v>51</v>
      </c>
      <c r="K10">
        <v>4.3600000000000003</v>
      </c>
      <c r="L10">
        <v>4.7699999999999996</v>
      </c>
      <c r="M10">
        <v>4.63</v>
      </c>
      <c r="N10">
        <v>4.57</v>
      </c>
      <c r="O10">
        <v>14</v>
      </c>
      <c r="P10">
        <v>6</v>
      </c>
      <c r="Q10">
        <v>42.86</v>
      </c>
      <c r="R10" t="str">
        <f t="shared" si="0"/>
        <v>S</v>
      </c>
      <c r="S10" t="str">
        <f t="shared" si="1"/>
        <v>10064</v>
      </c>
      <c r="T10">
        <f t="shared" si="2"/>
        <v>8</v>
      </c>
    </row>
    <row r="11" spans="1:20" x14ac:dyDescent="0.25">
      <c r="A11" t="s">
        <v>58</v>
      </c>
      <c r="B11" t="s">
        <v>59</v>
      </c>
      <c r="C11">
        <v>202210</v>
      </c>
      <c r="D11">
        <v>1</v>
      </c>
      <c r="E11" t="s">
        <v>60</v>
      </c>
      <c r="F11">
        <v>346</v>
      </c>
      <c r="G11" t="s">
        <v>20</v>
      </c>
      <c r="H11" t="s">
        <v>61</v>
      </c>
      <c r="I11" t="s">
        <v>22</v>
      </c>
      <c r="J11" t="s">
        <v>51</v>
      </c>
      <c r="K11">
        <v>4.37</v>
      </c>
      <c r="L11">
        <v>4.46</v>
      </c>
      <c r="M11">
        <v>4.5</v>
      </c>
      <c r="N11">
        <v>4.43</v>
      </c>
      <c r="O11">
        <v>37</v>
      </c>
      <c r="P11">
        <v>14</v>
      </c>
      <c r="Q11">
        <v>37.840000000000003</v>
      </c>
      <c r="R11" t="str">
        <f t="shared" si="0"/>
        <v>M</v>
      </c>
      <c r="S11" t="str">
        <f t="shared" si="1"/>
        <v>10066</v>
      </c>
      <c r="T11">
        <f t="shared" si="2"/>
        <v>23</v>
      </c>
    </row>
    <row r="12" spans="1:20" x14ac:dyDescent="0.25">
      <c r="A12" t="s">
        <v>62</v>
      </c>
      <c r="B12" t="s">
        <v>63</v>
      </c>
      <c r="C12">
        <v>202210</v>
      </c>
      <c r="D12">
        <v>1</v>
      </c>
      <c r="E12" t="s">
        <v>64</v>
      </c>
      <c r="F12">
        <v>497</v>
      </c>
      <c r="G12" t="s">
        <v>20</v>
      </c>
      <c r="H12" t="s">
        <v>65</v>
      </c>
      <c r="I12" t="s">
        <v>22</v>
      </c>
      <c r="J12" t="s">
        <v>66</v>
      </c>
      <c r="K12">
        <v>4.75</v>
      </c>
      <c r="L12">
        <v>4.66</v>
      </c>
      <c r="M12">
        <v>4.68</v>
      </c>
      <c r="N12">
        <v>4.7</v>
      </c>
      <c r="O12">
        <v>36</v>
      </c>
      <c r="P12">
        <v>10</v>
      </c>
      <c r="Q12">
        <v>27.78</v>
      </c>
      <c r="R12" t="str">
        <f t="shared" si="0"/>
        <v>T</v>
      </c>
      <c r="S12" t="str">
        <f t="shared" si="1"/>
        <v>10067</v>
      </c>
      <c r="T12">
        <f t="shared" si="2"/>
        <v>26</v>
      </c>
    </row>
    <row r="13" spans="1:20" x14ac:dyDescent="0.25">
      <c r="A13" t="s">
        <v>67</v>
      </c>
      <c r="B13" t="s">
        <v>68</v>
      </c>
      <c r="C13">
        <v>202210</v>
      </c>
      <c r="D13">
        <v>1</v>
      </c>
      <c r="E13" t="s">
        <v>69</v>
      </c>
      <c r="F13">
        <v>1301</v>
      </c>
      <c r="G13" t="s">
        <v>20</v>
      </c>
      <c r="H13" t="s">
        <v>70</v>
      </c>
      <c r="I13" t="s">
        <v>28</v>
      </c>
      <c r="J13" t="s">
        <v>71</v>
      </c>
      <c r="K13">
        <v>4.12</v>
      </c>
      <c r="L13">
        <v>4.3</v>
      </c>
      <c r="M13">
        <v>3.95</v>
      </c>
      <c r="N13">
        <v>4.13</v>
      </c>
      <c r="O13">
        <v>25</v>
      </c>
      <c r="P13">
        <v>7</v>
      </c>
      <c r="Q13">
        <v>28</v>
      </c>
      <c r="R13" t="str">
        <f t="shared" si="0"/>
        <v>E</v>
      </c>
      <c r="S13" t="str">
        <f t="shared" si="1"/>
        <v>10069</v>
      </c>
      <c r="T13">
        <f t="shared" si="2"/>
        <v>18</v>
      </c>
    </row>
    <row r="14" spans="1:20" x14ac:dyDescent="0.25">
      <c r="A14" t="s">
        <v>72</v>
      </c>
      <c r="B14" t="s">
        <v>73</v>
      </c>
      <c r="C14">
        <v>202210</v>
      </c>
      <c r="D14">
        <v>1</v>
      </c>
      <c r="E14" t="s">
        <v>74</v>
      </c>
      <c r="F14">
        <v>103</v>
      </c>
      <c r="G14" t="s">
        <v>20</v>
      </c>
      <c r="H14" t="s">
        <v>75</v>
      </c>
      <c r="I14" t="s">
        <v>76</v>
      </c>
      <c r="J14" t="s">
        <v>77</v>
      </c>
      <c r="K14">
        <v>4.0599999999999996</v>
      </c>
      <c r="L14">
        <v>4.2300000000000004</v>
      </c>
      <c r="M14">
        <v>4.2</v>
      </c>
      <c r="N14">
        <v>4.16</v>
      </c>
      <c r="O14">
        <v>25</v>
      </c>
      <c r="P14">
        <v>11</v>
      </c>
      <c r="Q14">
        <v>44</v>
      </c>
      <c r="R14" t="str">
        <f t="shared" si="0"/>
        <v>K</v>
      </c>
      <c r="S14" t="str">
        <f t="shared" si="1"/>
        <v>10070</v>
      </c>
      <c r="T14">
        <f t="shared" si="2"/>
        <v>14</v>
      </c>
    </row>
    <row r="15" spans="1:20" x14ac:dyDescent="0.25">
      <c r="A15" t="s">
        <v>78</v>
      </c>
      <c r="B15" t="s">
        <v>79</v>
      </c>
      <c r="C15">
        <v>202210</v>
      </c>
      <c r="D15">
        <v>1</v>
      </c>
      <c r="E15" t="s">
        <v>74</v>
      </c>
      <c r="F15">
        <v>103</v>
      </c>
      <c r="G15" t="s">
        <v>35</v>
      </c>
      <c r="H15" t="s">
        <v>80</v>
      </c>
      <c r="I15" t="s">
        <v>76</v>
      </c>
      <c r="J15" t="s">
        <v>77</v>
      </c>
      <c r="K15">
        <v>4.5</v>
      </c>
      <c r="L15">
        <v>4.4000000000000004</v>
      </c>
      <c r="M15">
        <v>4.5</v>
      </c>
      <c r="N15">
        <v>4.47</v>
      </c>
      <c r="O15">
        <v>21</v>
      </c>
      <c r="P15">
        <v>4</v>
      </c>
      <c r="Q15">
        <v>19.05</v>
      </c>
      <c r="R15" t="str">
        <f t="shared" si="0"/>
        <v>J</v>
      </c>
      <c r="S15" t="str">
        <f t="shared" si="1"/>
        <v>10071</v>
      </c>
      <c r="T15">
        <f t="shared" si="2"/>
        <v>17</v>
      </c>
    </row>
    <row r="16" spans="1:20" x14ac:dyDescent="0.25">
      <c r="A16" t="s">
        <v>81</v>
      </c>
      <c r="B16" t="s">
        <v>82</v>
      </c>
      <c r="C16">
        <v>202210</v>
      </c>
      <c r="D16">
        <v>1</v>
      </c>
      <c r="E16" t="s">
        <v>83</v>
      </c>
      <c r="F16">
        <v>512</v>
      </c>
      <c r="G16" t="s">
        <v>20</v>
      </c>
      <c r="H16" t="s">
        <v>84</v>
      </c>
      <c r="I16" t="s">
        <v>22</v>
      </c>
      <c r="J16" t="s">
        <v>85</v>
      </c>
      <c r="K16">
        <v>4.28</v>
      </c>
      <c r="L16">
        <v>4.6399999999999997</v>
      </c>
      <c r="M16">
        <v>4.2300000000000004</v>
      </c>
      <c r="N16">
        <v>4.3899999999999997</v>
      </c>
      <c r="O16">
        <v>20</v>
      </c>
      <c r="P16">
        <v>10</v>
      </c>
      <c r="Q16">
        <v>50</v>
      </c>
      <c r="R16" t="str">
        <f t="shared" si="0"/>
        <v>E</v>
      </c>
      <c r="S16" t="str">
        <f t="shared" si="1"/>
        <v>10072</v>
      </c>
      <c r="T16">
        <f t="shared" si="2"/>
        <v>10</v>
      </c>
    </row>
    <row r="17" spans="1:20" x14ac:dyDescent="0.25">
      <c r="A17" t="s">
        <v>86</v>
      </c>
      <c r="B17" t="s">
        <v>87</v>
      </c>
      <c r="C17">
        <v>202210</v>
      </c>
      <c r="D17">
        <v>1</v>
      </c>
      <c r="E17" t="s">
        <v>83</v>
      </c>
      <c r="F17">
        <v>517</v>
      </c>
      <c r="G17" t="s">
        <v>20</v>
      </c>
      <c r="H17" t="s">
        <v>88</v>
      </c>
      <c r="I17" t="s">
        <v>22</v>
      </c>
      <c r="J17" t="s">
        <v>85</v>
      </c>
      <c r="K17">
        <v>4.6100000000000003</v>
      </c>
      <c r="L17">
        <v>4.5199999999999996</v>
      </c>
      <c r="M17">
        <v>4.4000000000000004</v>
      </c>
      <c r="N17">
        <v>4.5199999999999996</v>
      </c>
      <c r="O17">
        <v>22</v>
      </c>
      <c r="P17">
        <v>15</v>
      </c>
      <c r="Q17">
        <v>68.180000000000007</v>
      </c>
      <c r="R17" t="str">
        <f t="shared" si="0"/>
        <v>D</v>
      </c>
      <c r="S17" t="str">
        <f t="shared" si="1"/>
        <v>10073</v>
      </c>
      <c r="T17">
        <f t="shared" si="2"/>
        <v>7</v>
      </c>
    </row>
    <row r="18" spans="1:20" x14ac:dyDescent="0.25">
      <c r="A18" t="s">
        <v>89</v>
      </c>
      <c r="B18" t="s">
        <v>90</v>
      </c>
      <c r="C18">
        <v>202210</v>
      </c>
      <c r="D18">
        <v>1</v>
      </c>
      <c r="E18" t="s">
        <v>83</v>
      </c>
      <c r="F18">
        <v>522</v>
      </c>
      <c r="G18" t="s">
        <v>20</v>
      </c>
      <c r="H18" t="s">
        <v>91</v>
      </c>
      <c r="I18" t="s">
        <v>22</v>
      </c>
      <c r="J18" t="s">
        <v>85</v>
      </c>
      <c r="K18">
        <v>4.67</v>
      </c>
      <c r="L18">
        <v>4.5</v>
      </c>
      <c r="M18">
        <v>4.5</v>
      </c>
      <c r="N18">
        <v>4.57</v>
      </c>
      <c r="O18">
        <v>22</v>
      </c>
      <c r="P18">
        <v>4</v>
      </c>
      <c r="Q18">
        <v>18.18</v>
      </c>
      <c r="R18" t="str">
        <f t="shared" si="0"/>
        <v>L</v>
      </c>
      <c r="S18" t="str">
        <f t="shared" si="1"/>
        <v>10074</v>
      </c>
      <c r="T18">
        <f t="shared" si="2"/>
        <v>18</v>
      </c>
    </row>
    <row r="19" spans="1:20" x14ac:dyDescent="0.25">
      <c r="A19" t="s">
        <v>92</v>
      </c>
      <c r="B19" t="s">
        <v>93</v>
      </c>
      <c r="C19">
        <v>202210</v>
      </c>
      <c r="D19">
        <v>1</v>
      </c>
      <c r="E19" t="s">
        <v>83</v>
      </c>
      <c r="F19">
        <v>597</v>
      </c>
      <c r="G19" t="s">
        <v>20</v>
      </c>
      <c r="H19" t="s">
        <v>94</v>
      </c>
      <c r="I19" t="s">
        <v>22</v>
      </c>
      <c r="J19" t="s">
        <v>85</v>
      </c>
      <c r="K19">
        <v>4.4800000000000004</v>
      </c>
      <c r="L19">
        <v>4.8</v>
      </c>
      <c r="M19">
        <v>4.71</v>
      </c>
      <c r="N19">
        <v>4.6500000000000004</v>
      </c>
      <c r="O19">
        <v>19</v>
      </c>
      <c r="P19">
        <v>6</v>
      </c>
      <c r="Q19">
        <v>31.58</v>
      </c>
      <c r="R19" t="str">
        <f t="shared" si="0"/>
        <v>C</v>
      </c>
      <c r="S19" t="str">
        <f t="shared" si="1"/>
        <v>10075</v>
      </c>
      <c r="T19">
        <f t="shared" si="2"/>
        <v>13</v>
      </c>
    </row>
    <row r="20" spans="1:20" x14ac:dyDescent="0.25">
      <c r="A20" t="s">
        <v>95</v>
      </c>
      <c r="B20" t="s">
        <v>96</v>
      </c>
      <c r="C20">
        <v>202210</v>
      </c>
      <c r="D20">
        <v>1</v>
      </c>
      <c r="E20" t="s">
        <v>83</v>
      </c>
      <c r="F20">
        <v>697</v>
      </c>
      <c r="G20" t="s">
        <v>20</v>
      </c>
      <c r="H20" t="s">
        <v>97</v>
      </c>
      <c r="I20" t="s">
        <v>22</v>
      </c>
      <c r="J20" t="s">
        <v>85</v>
      </c>
      <c r="K20">
        <v>4.82</v>
      </c>
      <c r="L20">
        <v>4.88</v>
      </c>
      <c r="M20">
        <v>4.83</v>
      </c>
      <c r="N20">
        <v>4.84</v>
      </c>
      <c r="O20">
        <v>12</v>
      </c>
      <c r="P20">
        <v>10</v>
      </c>
      <c r="Q20">
        <v>83.33</v>
      </c>
      <c r="R20" t="str">
        <f t="shared" si="0"/>
        <v>E</v>
      </c>
      <c r="S20" t="str">
        <f t="shared" si="1"/>
        <v>10076</v>
      </c>
      <c r="T20">
        <f t="shared" si="2"/>
        <v>2</v>
      </c>
    </row>
    <row r="21" spans="1:20" x14ac:dyDescent="0.25">
      <c r="A21" t="s">
        <v>98</v>
      </c>
      <c r="B21" t="s">
        <v>99</v>
      </c>
      <c r="C21">
        <v>202210</v>
      </c>
      <c r="D21">
        <v>1</v>
      </c>
      <c r="E21" t="s">
        <v>83</v>
      </c>
      <c r="F21">
        <v>501</v>
      </c>
      <c r="G21" t="s">
        <v>20</v>
      </c>
      <c r="H21" t="s">
        <v>100</v>
      </c>
      <c r="I21" t="s">
        <v>22</v>
      </c>
      <c r="J21" t="s">
        <v>85</v>
      </c>
      <c r="K21">
        <v>4.92</v>
      </c>
      <c r="L21">
        <v>4.5</v>
      </c>
      <c r="M21">
        <v>4.63</v>
      </c>
      <c r="N21">
        <v>4.7</v>
      </c>
      <c r="O21">
        <v>6</v>
      </c>
      <c r="P21">
        <v>2</v>
      </c>
      <c r="Q21">
        <v>33.33</v>
      </c>
      <c r="R21" t="str">
        <f t="shared" si="0"/>
        <v>L</v>
      </c>
      <c r="S21" t="str">
        <f t="shared" si="1"/>
        <v>10078</v>
      </c>
      <c r="T21">
        <f t="shared" si="2"/>
        <v>4</v>
      </c>
    </row>
    <row r="22" spans="1:20" x14ac:dyDescent="0.25">
      <c r="A22" t="s">
        <v>101</v>
      </c>
      <c r="B22" t="s">
        <v>102</v>
      </c>
      <c r="C22">
        <v>202210</v>
      </c>
      <c r="D22">
        <v>1</v>
      </c>
      <c r="E22" t="s">
        <v>83</v>
      </c>
      <c r="F22">
        <v>595</v>
      </c>
      <c r="G22" t="s">
        <v>20</v>
      </c>
      <c r="H22" t="s">
        <v>103</v>
      </c>
      <c r="I22" t="s">
        <v>22</v>
      </c>
      <c r="J22" t="s">
        <v>85</v>
      </c>
      <c r="K22">
        <v>4.4800000000000004</v>
      </c>
      <c r="L22">
        <v>4.66</v>
      </c>
      <c r="M22">
        <v>4.5</v>
      </c>
      <c r="N22">
        <v>4.55</v>
      </c>
      <c r="O22">
        <v>18</v>
      </c>
      <c r="P22">
        <v>9</v>
      </c>
      <c r="Q22">
        <v>50</v>
      </c>
      <c r="R22" t="str">
        <f t="shared" si="0"/>
        <v>J</v>
      </c>
      <c r="S22" t="str">
        <f t="shared" si="1"/>
        <v>10080</v>
      </c>
      <c r="T22">
        <f t="shared" si="2"/>
        <v>9</v>
      </c>
    </row>
    <row r="23" spans="1:20" x14ac:dyDescent="0.25">
      <c r="A23" t="s">
        <v>104</v>
      </c>
      <c r="B23" t="s">
        <v>105</v>
      </c>
      <c r="C23">
        <v>202210</v>
      </c>
      <c r="D23">
        <v>1</v>
      </c>
      <c r="E23" t="s">
        <v>106</v>
      </c>
      <c r="F23">
        <v>697</v>
      </c>
      <c r="G23" t="s">
        <v>20</v>
      </c>
      <c r="H23" t="s">
        <v>107</v>
      </c>
      <c r="I23" t="s">
        <v>22</v>
      </c>
      <c r="J23" t="s">
        <v>108</v>
      </c>
      <c r="K23">
        <v>4.57</v>
      </c>
      <c r="L23">
        <v>4.72</v>
      </c>
      <c r="M23">
        <v>4.79</v>
      </c>
      <c r="N23">
        <v>4.68</v>
      </c>
      <c r="O23">
        <v>15</v>
      </c>
      <c r="P23">
        <v>5</v>
      </c>
      <c r="Q23">
        <v>33.33</v>
      </c>
      <c r="R23" t="str">
        <f t="shared" si="0"/>
        <v>K</v>
      </c>
      <c r="S23" t="str">
        <f t="shared" si="1"/>
        <v>10081</v>
      </c>
      <c r="T23">
        <f t="shared" si="2"/>
        <v>10</v>
      </c>
    </row>
    <row r="24" spans="1:20" x14ac:dyDescent="0.25">
      <c r="A24" t="s">
        <v>109</v>
      </c>
      <c r="B24" t="s">
        <v>110</v>
      </c>
      <c r="C24">
        <v>202210</v>
      </c>
      <c r="D24">
        <v>1</v>
      </c>
      <c r="E24" t="s">
        <v>111</v>
      </c>
      <c r="F24">
        <v>331</v>
      </c>
      <c r="G24" t="s">
        <v>20</v>
      </c>
      <c r="H24" t="s">
        <v>112</v>
      </c>
      <c r="I24" t="s">
        <v>22</v>
      </c>
      <c r="J24" t="s">
        <v>113</v>
      </c>
      <c r="K24">
        <v>4.53</v>
      </c>
      <c r="L24">
        <v>4.5199999999999996</v>
      </c>
      <c r="M24">
        <v>4.05</v>
      </c>
      <c r="N24">
        <v>4.4000000000000004</v>
      </c>
      <c r="O24">
        <v>29</v>
      </c>
      <c r="P24">
        <v>5</v>
      </c>
      <c r="Q24">
        <v>17.239999999999998</v>
      </c>
      <c r="R24" t="str">
        <f t="shared" si="0"/>
        <v>K</v>
      </c>
      <c r="S24" t="str">
        <f t="shared" si="1"/>
        <v>10082</v>
      </c>
      <c r="T24">
        <f t="shared" si="2"/>
        <v>24</v>
      </c>
    </row>
    <row r="25" spans="1:20" x14ac:dyDescent="0.25">
      <c r="A25" t="s">
        <v>114</v>
      </c>
      <c r="B25" t="s">
        <v>115</v>
      </c>
      <c r="C25">
        <v>202210</v>
      </c>
      <c r="D25">
        <v>1</v>
      </c>
      <c r="E25" t="s">
        <v>111</v>
      </c>
      <c r="F25">
        <v>531</v>
      </c>
      <c r="G25" t="s">
        <v>20</v>
      </c>
      <c r="H25" t="s">
        <v>116</v>
      </c>
      <c r="I25" t="s">
        <v>22</v>
      </c>
      <c r="J25" t="s">
        <v>113</v>
      </c>
      <c r="K25">
        <v>3.98</v>
      </c>
      <c r="L25">
        <v>4.12</v>
      </c>
      <c r="M25">
        <v>4.25</v>
      </c>
      <c r="N25">
        <v>4.0999999999999996</v>
      </c>
      <c r="O25">
        <v>16</v>
      </c>
      <c r="P25">
        <v>7</v>
      </c>
      <c r="Q25">
        <v>43.75</v>
      </c>
      <c r="R25" t="str">
        <f t="shared" si="0"/>
        <v>M</v>
      </c>
      <c r="S25" t="str">
        <f t="shared" si="1"/>
        <v>10083</v>
      </c>
      <c r="T25">
        <f t="shared" si="2"/>
        <v>9</v>
      </c>
    </row>
    <row r="26" spans="1:20" x14ac:dyDescent="0.25">
      <c r="A26" t="s">
        <v>117</v>
      </c>
      <c r="B26" t="s">
        <v>118</v>
      </c>
      <c r="C26">
        <v>202210</v>
      </c>
      <c r="D26">
        <v>1</v>
      </c>
      <c r="E26" t="s">
        <v>119</v>
      </c>
      <c r="F26">
        <v>1338</v>
      </c>
      <c r="G26" t="s">
        <v>20</v>
      </c>
      <c r="H26" t="s">
        <v>120</v>
      </c>
      <c r="I26" t="s">
        <v>22</v>
      </c>
      <c r="J26" t="s">
        <v>113</v>
      </c>
      <c r="K26">
        <v>4.9800000000000004</v>
      </c>
      <c r="L26">
        <v>4.93</v>
      </c>
      <c r="M26">
        <v>4.83</v>
      </c>
      <c r="N26">
        <v>4.92</v>
      </c>
      <c r="O26">
        <v>22</v>
      </c>
      <c r="P26">
        <v>7</v>
      </c>
      <c r="Q26">
        <v>31.82</v>
      </c>
      <c r="R26" t="str">
        <f t="shared" si="0"/>
        <v>S</v>
      </c>
      <c r="S26" t="str">
        <f t="shared" si="1"/>
        <v>10084</v>
      </c>
      <c r="T26">
        <f t="shared" si="2"/>
        <v>15</v>
      </c>
    </row>
    <row r="27" spans="1:20" x14ac:dyDescent="0.25">
      <c r="A27" t="s">
        <v>121</v>
      </c>
      <c r="B27" t="s">
        <v>122</v>
      </c>
      <c r="C27">
        <v>202210</v>
      </c>
      <c r="D27">
        <v>1</v>
      </c>
      <c r="E27" t="s">
        <v>119</v>
      </c>
      <c r="F27">
        <v>311</v>
      </c>
      <c r="G27" t="s">
        <v>20</v>
      </c>
      <c r="H27" t="s">
        <v>123</v>
      </c>
      <c r="I27" t="s">
        <v>22</v>
      </c>
      <c r="J27" t="s">
        <v>113</v>
      </c>
      <c r="K27">
        <v>4.51</v>
      </c>
      <c r="L27">
        <v>4.49</v>
      </c>
      <c r="M27">
        <v>4.47</v>
      </c>
      <c r="N27">
        <v>4.49</v>
      </c>
      <c r="O27">
        <v>28</v>
      </c>
      <c r="P27">
        <v>9</v>
      </c>
      <c r="Q27">
        <v>32.14</v>
      </c>
      <c r="R27" t="str">
        <f t="shared" si="0"/>
        <v>D</v>
      </c>
      <c r="S27" t="str">
        <f t="shared" si="1"/>
        <v>10085</v>
      </c>
      <c r="T27">
        <f t="shared" si="2"/>
        <v>19</v>
      </c>
    </row>
    <row r="28" spans="1:20" x14ac:dyDescent="0.25">
      <c r="A28" t="s">
        <v>124</v>
      </c>
      <c r="B28" t="s">
        <v>125</v>
      </c>
      <c r="C28">
        <v>202210</v>
      </c>
      <c r="D28">
        <v>1</v>
      </c>
      <c r="E28" t="s">
        <v>119</v>
      </c>
      <c r="F28">
        <v>324</v>
      </c>
      <c r="G28" t="s">
        <v>20</v>
      </c>
      <c r="H28" t="s">
        <v>126</v>
      </c>
      <c r="I28" t="s">
        <v>22</v>
      </c>
      <c r="J28" t="s">
        <v>113</v>
      </c>
      <c r="K28">
        <v>4.17</v>
      </c>
      <c r="L28">
        <v>4.2</v>
      </c>
      <c r="M28">
        <v>4.5999999999999996</v>
      </c>
      <c r="N28">
        <v>4.29</v>
      </c>
      <c r="O28">
        <v>16</v>
      </c>
      <c r="P28">
        <v>5</v>
      </c>
      <c r="Q28">
        <v>31.25</v>
      </c>
      <c r="R28" t="str">
        <f t="shared" si="0"/>
        <v>S</v>
      </c>
      <c r="S28" t="str">
        <f t="shared" si="1"/>
        <v>10086</v>
      </c>
      <c r="T28">
        <f t="shared" si="2"/>
        <v>11</v>
      </c>
    </row>
    <row r="29" spans="1:20" x14ac:dyDescent="0.25">
      <c r="A29" t="s">
        <v>127</v>
      </c>
      <c r="B29" t="s">
        <v>128</v>
      </c>
      <c r="C29">
        <v>202210</v>
      </c>
      <c r="D29">
        <v>1</v>
      </c>
      <c r="E29" t="s">
        <v>129</v>
      </c>
      <c r="F29">
        <v>539</v>
      </c>
      <c r="G29" t="s">
        <v>20</v>
      </c>
      <c r="H29" t="s">
        <v>130</v>
      </c>
      <c r="I29" t="s">
        <v>22</v>
      </c>
      <c r="J29" t="s">
        <v>113</v>
      </c>
      <c r="K29">
        <v>5</v>
      </c>
      <c r="L29">
        <v>5</v>
      </c>
      <c r="M29">
        <v>5</v>
      </c>
      <c r="N29">
        <v>5</v>
      </c>
      <c r="O29">
        <v>16</v>
      </c>
      <c r="P29">
        <v>3</v>
      </c>
      <c r="Q29">
        <v>18.75</v>
      </c>
      <c r="R29" t="str">
        <f t="shared" si="0"/>
        <v>S</v>
      </c>
      <c r="S29" t="str">
        <f t="shared" si="1"/>
        <v>10087</v>
      </c>
      <c r="T29">
        <f t="shared" si="2"/>
        <v>13</v>
      </c>
    </row>
    <row r="30" spans="1:20" x14ac:dyDescent="0.25">
      <c r="A30" t="s">
        <v>131</v>
      </c>
      <c r="B30" t="s">
        <v>132</v>
      </c>
      <c r="C30">
        <v>202210</v>
      </c>
      <c r="D30">
        <v>1</v>
      </c>
      <c r="E30" t="s">
        <v>106</v>
      </c>
      <c r="F30">
        <v>663</v>
      </c>
      <c r="G30" t="s">
        <v>20</v>
      </c>
      <c r="H30" t="s">
        <v>133</v>
      </c>
      <c r="I30" t="s">
        <v>22</v>
      </c>
      <c r="J30" t="s">
        <v>108</v>
      </c>
      <c r="K30">
        <v>5</v>
      </c>
      <c r="L30">
        <v>5</v>
      </c>
      <c r="M30">
        <v>4.67</v>
      </c>
      <c r="N30">
        <v>4.91</v>
      </c>
      <c r="O30">
        <v>8</v>
      </c>
      <c r="P30">
        <v>3</v>
      </c>
      <c r="Q30">
        <v>37.5</v>
      </c>
      <c r="R30" t="str">
        <f t="shared" si="0"/>
        <v>A</v>
      </c>
      <c r="S30" t="str">
        <f t="shared" si="1"/>
        <v>10088</v>
      </c>
      <c r="T30">
        <f t="shared" si="2"/>
        <v>5</v>
      </c>
    </row>
    <row r="31" spans="1:20" x14ac:dyDescent="0.25">
      <c r="A31" t="s">
        <v>134</v>
      </c>
      <c r="B31" t="s">
        <v>135</v>
      </c>
      <c r="C31">
        <v>202210</v>
      </c>
      <c r="D31">
        <v>1</v>
      </c>
      <c r="E31" t="s">
        <v>106</v>
      </c>
      <c r="F31">
        <v>663</v>
      </c>
      <c r="G31" t="s">
        <v>35</v>
      </c>
      <c r="H31" t="s">
        <v>136</v>
      </c>
      <c r="I31" t="s">
        <v>22</v>
      </c>
      <c r="J31" t="s">
        <v>108</v>
      </c>
      <c r="K31">
        <v>5</v>
      </c>
      <c r="L31">
        <v>5</v>
      </c>
      <c r="M31">
        <v>5</v>
      </c>
      <c r="N31">
        <v>5</v>
      </c>
      <c r="O31">
        <v>7</v>
      </c>
      <c r="P31">
        <v>5</v>
      </c>
      <c r="Q31">
        <v>71.430000000000007</v>
      </c>
      <c r="R31" t="str">
        <f t="shared" si="0"/>
        <v>J</v>
      </c>
      <c r="S31" t="str">
        <f t="shared" si="1"/>
        <v>10089</v>
      </c>
      <c r="T31">
        <f t="shared" si="2"/>
        <v>2</v>
      </c>
    </row>
    <row r="32" spans="1:20" x14ac:dyDescent="0.25">
      <c r="A32" t="s">
        <v>137</v>
      </c>
      <c r="B32" t="s">
        <v>138</v>
      </c>
      <c r="C32">
        <v>202210</v>
      </c>
      <c r="D32">
        <v>1</v>
      </c>
      <c r="E32" t="s">
        <v>106</v>
      </c>
      <c r="F32">
        <v>663</v>
      </c>
      <c r="G32" t="s">
        <v>139</v>
      </c>
      <c r="H32" t="s">
        <v>140</v>
      </c>
      <c r="I32" t="s">
        <v>22</v>
      </c>
      <c r="J32" t="s">
        <v>108</v>
      </c>
      <c r="O32">
        <v>7</v>
      </c>
      <c r="P32">
        <v>0</v>
      </c>
      <c r="Q32">
        <v>0</v>
      </c>
      <c r="R32" t="str">
        <f t="shared" si="0"/>
        <v>M</v>
      </c>
      <c r="S32" t="str">
        <f t="shared" si="1"/>
        <v>10090</v>
      </c>
      <c r="T32">
        <f t="shared" si="2"/>
        <v>7</v>
      </c>
    </row>
    <row r="33" spans="1:20" x14ac:dyDescent="0.25">
      <c r="A33" t="s">
        <v>141</v>
      </c>
      <c r="B33" t="s">
        <v>142</v>
      </c>
      <c r="C33">
        <v>202210</v>
      </c>
      <c r="D33">
        <v>1</v>
      </c>
      <c r="E33" t="s">
        <v>106</v>
      </c>
      <c r="F33">
        <v>663</v>
      </c>
      <c r="G33" t="s">
        <v>143</v>
      </c>
      <c r="H33" t="s">
        <v>144</v>
      </c>
      <c r="I33" t="s">
        <v>22</v>
      </c>
      <c r="J33" t="s">
        <v>108</v>
      </c>
      <c r="K33">
        <v>5</v>
      </c>
      <c r="L33">
        <v>5</v>
      </c>
      <c r="M33">
        <v>5</v>
      </c>
      <c r="N33">
        <v>5</v>
      </c>
      <c r="O33">
        <v>7</v>
      </c>
      <c r="P33">
        <v>3</v>
      </c>
      <c r="Q33">
        <v>42.86</v>
      </c>
      <c r="R33" t="str">
        <f t="shared" si="0"/>
        <v>J</v>
      </c>
      <c r="S33" t="str">
        <f t="shared" si="1"/>
        <v>10091</v>
      </c>
      <c r="T33">
        <f t="shared" si="2"/>
        <v>4</v>
      </c>
    </row>
    <row r="34" spans="1:20" x14ac:dyDescent="0.25">
      <c r="A34" t="s">
        <v>145</v>
      </c>
      <c r="B34" t="s">
        <v>146</v>
      </c>
      <c r="C34">
        <v>202210</v>
      </c>
      <c r="D34">
        <v>1</v>
      </c>
      <c r="E34" t="s">
        <v>106</v>
      </c>
      <c r="F34">
        <v>526</v>
      </c>
      <c r="G34" t="s">
        <v>147</v>
      </c>
      <c r="H34" t="s">
        <v>148</v>
      </c>
      <c r="I34" t="s">
        <v>22</v>
      </c>
      <c r="J34" t="s">
        <v>108</v>
      </c>
      <c r="K34">
        <v>3.81</v>
      </c>
      <c r="L34">
        <v>3.96</v>
      </c>
      <c r="M34">
        <v>3.73</v>
      </c>
      <c r="N34">
        <v>3.84</v>
      </c>
      <c r="O34">
        <v>22</v>
      </c>
      <c r="P34">
        <v>10</v>
      </c>
      <c r="Q34">
        <v>45.45</v>
      </c>
      <c r="R34" t="str">
        <f t="shared" si="0"/>
        <v>M</v>
      </c>
      <c r="S34" t="str">
        <f t="shared" si="1"/>
        <v>10092</v>
      </c>
      <c r="T34">
        <f t="shared" si="2"/>
        <v>12</v>
      </c>
    </row>
    <row r="35" spans="1:20" x14ac:dyDescent="0.25">
      <c r="A35" t="s">
        <v>149</v>
      </c>
      <c r="B35" t="s">
        <v>150</v>
      </c>
      <c r="C35">
        <v>202210</v>
      </c>
      <c r="D35">
        <v>1</v>
      </c>
      <c r="E35" t="s">
        <v>151</v>
      </c>
      <c r="F35">
        <v>597</v>
      </c>
      <c r="G35" t="s">
        <v>20</v>
      </c>
      <c r="H35" t="s">
        <v>152</v>
      </c>
      <c r="I35" t="s">
        <v>153</v>
      </c>
      <c r="J35" t="s">
        <v>154</v>
      </c>
      <c r="K35">
        <v>4.84</v>
      </c>
      <c r="L35">
        <v>4.84</v>
      </c>
      <c r="M35">
        <v>4.84</v>
      </c>
      <c r="N35">
        <v>4.84</v>
      </c>
      <c r="O35">
        <v>75</v>
      </c>
      <c r="P35">
        <v>21</v>
      </c>
      <c r="Q35">
        <v>28</v>
      </c>
      <c r="R35" t="str">
        <f t="shared" si="0"/>
        <v>J</v>
      </c>
      <c r="S35" t="str">
        <f t="shared" si="1"/>
        <v>10093</v>
      </c>
      <c r="T35">
        <f t="shared" si="2"/>
        <v>54</v>
      </c>
    </row>
    <row r="36" spans="1:20" x14ac:dyDescent="0.25">
      <c r="A36" t="s">
        <v>155</v>
      </c>
      <c r="B36" t="s">
        <v>156</v>
      </c>
      <c r="C36">
        <v>202210</v>
      </c>
      <c r="D36">
        <v>1</v>
      </c>
      <c r="E36" t="s">
        <v>157</v>
      </c>
      <c r="F36">
        <v>306</v>
      </c>
      <c r="G36" t="s">
        <v>20</v>
      </c>
      <c r="H36" t="s">
        <v>158</v>
      </c>
      <c r="I36" t="s">
        <v>153</v>
      </c>
      <c r="J36" t="s">
        <v>159</v>
      </c>
      <c r="K36">
        <v>4.41</v>
      </c>
      <c r="L36">
        <v>4.45</v>
      </c>
      <c r="M36">
        <v>4.6399999999999997</v>
      </c>
      <c r="N36">
        <v>4.4800000000000004</v>
      </c>
      <c r="O36">
        <v>44</v>
      </c>
      <c r="P36">
        <v>13</v>
      </c>
      <c r="Q36">
        <v>29.55</v>
      </c>
      <c r="R36" t="str">
        <f t="shared" si="0"/>
        <v>S</v>
      </c>
      <c r="S36" t="str">
        <f t="shared" si="1"/>
        <v>10095</v>
      </c>
      <c r="T36">
        <f t="shared" si="2"/>
        <v>31</v>
      </c>
    </row>
    <row r="37" spans="1:20" x14ac:dyDescent="0.25">
      <c r="A37" t="s">
        <v>160</v>
      </c>
      <c r="B37" t="s">
        <v>161</v>
      </c>
      <c r="C37">
        <v>202210</v>
      </c>
      <c r="D37">
        <v>1</v>
      </c>
      <c r="E37" t="s">
        <v>162</v>
      </c>
      <c r="F37">
        <v>497</v>
      </c>
      <c r="G37" t="s">
        <v>163</v>
      </c>
      <c r="H37" t="s">
        <v>91</v>
      </c>
      <c r="I37" t="s">
        <v>28</v>
      </c>
      <c r="J37" t="s">
        <v>164</v>
      </c>
      <c r="K37">
        <v>4.82</v>
      </c>
      <c r="L37">
        <v>4.59</v>
      </c>
      <c r="M37">
        <v>4.8600000000000003</v>
      </c>
      <c r="N37">
        <v>4.75</v>
      </c>
      <c r="O37">
        <v>27</v>
      </c>
      <c r="P37">
        <v>9</v>
      </c>
      <c r="Q37">
        <v>33.33</v>
      </c>
      <c r="R37" t="str">
        <f t="shared" si="0"/>
        <v>L</v>
      </c>
      <c r="S37" t="str">
        <f t="shared" si="1"/>
        <v>10096</v>
      </c>
      <c r="T37">
        <f t="shared" si="2"/>
        <v>18</v>
      </c>
    </row>
    <row r="38" spans="1:20" x14ac:dyDescent="0.25">
      <c r="A38" t="s">
        <v>165</v>
      </c>
      <c r="B38" t="s">
        <v>166</v>
      </c>
      <c r="C38">
        <v>202210</v>
      </c>
      <c r="D38">
        <v>1</v>
      </c>
      <c r="E38" t="s">
        <v>167</v>
      </c>
      <c r="F38">
        <v>521</v>
      </c>
      <c r="G38" t="s">
        <v>20</v>
      </c>
      <c r="H38" t="s">
        <v>168</v>
      </c>
      <c r="I38" t="s">
        <v>169</v>
      </c>
      <c r="J38" t="s">
        <v>170</v>
      </c>
      <c r="K38">
        <v>4.8</v>
      </c>
      <c r="L38">
        <v>4.8</v>
      </c>
      <c r="M38">
        <v>4.78</v>
      </c>
      <c r="N38">
        <v>4.79</v>
      </c>
      <c r="O38">
        <v>12</v>
      </c>
      <c r="P38">
        <v>10</v>
      </c>
      <c r="Q38">
        <v>83.33</v>
      </c>
      <c r="R38" t="str">
        <f t="shared" si="0"/>
        <v>R</v>
      </c>
      <c r="S38" t="str">
        <f t="shared" si="1"/>
        <v>10097</v>
      </c>
      <c r="T38">
        <f t="shared" si="2"/>
        <v>2</v>
      </c>
    </row>
    <row r="39" spans="1:20" x14ac:dyDescent="0.25">
      <c r="A39" t="s">
        <v>171</v>
      </c>
      <c r="B39" t="s">
        <v>172</v>
      </c>
      <c r="C39">
        <v>202210</v>
      </c>
      <c r="D39">
        <v>1</v>
      </c>
      <c r="E39" t="s">
        <v>173</v>
      </c>
      <c r="F39">
        <v>577</v>
      </c>
      <c r="G39" t="s">
        <v>20</v>
      </c>
      <c r="H39" t="s">
        <v>174</v>
      </c>
      <c r="I39" t="s">
        <v>169</v>
      </c>
      <c r="J39" t="s">
        <v>170</v>
      </c>
      <c r="K39">
        <v>4.33</v>
      </c>
      <c r="L39">
        <v>4.33</v>
      </c>
      <c r="M39">
        <v>4</v>
      </c>
      <c r="N39">
        <v>4.24</v>
      </c>
      <c r="O39">
        <v>8</v>
      </c>
      <c r="P39">
        <v>3</v>
      </c>
      <c r="Q39">
        <v>37.5</v>
      </c>
      <c r="R39" t="str">
        <f t="shared" si="0"/>
        <v>D</v>
      </c>
      <c r="S39" t="str">
        <f t="shared" si="1"/>
        <v>10098</v>
      </c>
      <c r="T39">
        <f t="shared" si="2"/>
        <v>5</v>
      </c>
    </row>
    <row r="40" spans="1:20" x14ac:dyDescent="0.25">
      <c r="A40" t="s">
        <v>175</v>
      </c>
      <c r="B40" t="s">
        <v>176</v>
      </c>
      <c r="C40">
        <v>202210</v>
      </c>
      <c r="D40">
        <v>1</v>
      </c>
      <c r="E40" t="s">
        <v>177</v>
      </c>
      <c r="F40">
        <v>4301</v>
      </c>
      <c r="G40" t="s">
        <v>20</v>
      </c>
      <c r="H40" t="s">
        <v>178</v>
      </c>
      <c r="I40" t="s">
        <v>169</v>
      </c>
      <c r="J40" t="s">
        <v>170</v>
      </c>
      <c r="K40">
        <v>4.43</v>
      </c>
      <c r="L40">
        <v>4.5</v>
      </c>
      <c r="M40">
        <v>4.59</v>
      </c>
      <c r="N40">
        <v>4.49</v>
      </c>
      <c r="O40">
        <v>22</v>
      </c>
      <c r="P40">
        <v>7</v>
      </c>
      <c r="Q40">
        <v>31.82</v>
      </c>
      <c r="R40" t="str">
        <f t="shared" si="0"/>
        <v>M</v>
      </c>
      <c r="S40" t="str">
        <f t="shared" si="1"/>
        <v>10099</v>
      </c>
      <c r="T40">
        <f t="shared" si="2"/>
        <v>15</v>
      </c>
    </row>
    <row r="41" spans="1:20" x14ac:dyDescent="0.25">
      <c r="A41" t="s">
        <v>179</v>
      </c>
      <c r="B41" t="s">
        <v>180</v>
      </c>
      <c r="C41">
        <v>202210</v>
      </c>
      <c r="D41">
        <v>1</v>
      </c>
      <c r="E41" t="s">
        <v>181</v>
      </c>
      <c r="F41">
        <v>530</v>
      </c>
      <c r="G41" t="s">
        <v>20</v>
      </c>
      <c r="H41" t="s">
        <v>182</v>
      </c>
      <c r="I41" t="s">
        <v>169</v>
      </c>
      <c r="J41" t="s">
        <v>170</v>
      </c>
      <c r="K41">
        <v>4.67</v>
      </c>
      <c r="L41">
        <v>4.53</v>
      </c>
      <c r="M41">
        <v>4.59</v>
      </c>
      <c r="N41">
        <v>4.5999999999999996</v>
      </c>
      <c r="O41">
        <v>6</v>
      </c>
      <c r="P41">
        <v>3</v>
      </c>
      <c r="Q41">
        <v>50</v>
      </c>
      <c r="R41" t="str">
        <f t="shared" si="0"/>
        <v>R</v>
      </c>
      <c r="S41" t="str">
        <f t="shared" si="1"/>
        <v>10100</v>
      </c>
      <c r="T41">
        <f t="shared" si="2"/>
        <v>3</v>
      </c>
    </row>
    <row r="42" spans="1:20" x14ac:dyDescent="0.25">
      <c r="A42" t="s">
        <v>183</v>
      </c>
      <c r="B42" t="s">
        <v>184</v>
      </c>
      <c r="C42">
        <v>202210</v>
      </c>
      <c r="D42">
        <v>1</v>
      </c>
      <c r="E42" t="s">
        <v>185</v>
      </c>
      <c r="F42">
        <v>530</v>
      </c>
      <c r="G42" t="s">
        <v>20</v>
      </c>
      <c r="H42" t="s">
        <v>186</v>
      </c>
      <c r="I42" t="s">
        <v>153</v>
      </c>
      <c r="J42" t="s">
        <v>187</v>
      </c>
      <c r="K42">
        <v>4.5999999999999996</v>
      </c>
      <c r="L42">
        <v>4.67</v>
      </c>
      <c r="M42">
        <v>4.49</v>
      </c>
      <c r="N42">
        <v>4.59</v>
      </c>
      <c r="O42">
        <v>51</v>
      </c>
      <c r="P42">
        <v>18</v>
      </c>
      <c r="Q42">
        <v>35.29</v>
      </c>
      <c r="R42" t="str">
        <f t="shared" si="0"/>
        <v>C</v>
      </c>
      <c r="S42" t="str">
        <f t="shared" si="1"/>
        <v>10101</v>
      </c>
      <c r="T42">
        <f t="shared" si="2"/>
        <v>33</v>
      </c>
    </row>
    <row r="43" spans="1:20" x14ac:dyDescent="0.25">
      <c r="A43" t="s">
        <v>188</v>
      </c>
      <c r="B43" t="s">
        <v>189</v>
      </c>
      <c r="C43">
        <v>202210</v>
      </c>
      <c r="D43">
        <v>1</v>
      </c>
      <c r="E43" t="s">
        <v>19</v>
      </c>
      <c r="F43">
        <v>497</v>
      </c>
      <c r="G43" t="s">
        <v>35</v>
      </c>
      <c r="H43" t="s">
        <v>190</v>
      </c>
      <c r="I43" t="s">
        <v>22</v>
      </c>
      <c r="J43" t="s">
        <v>23</v>
      </c>
      <c r="K43">
        <v>4.5599999999999996</v>
      </c>
      <c r="L43">
        <v>4.6399999999999997</v>
      </c>
      <c r="M43">
        <v>4.53</v>
      </c>
      <c r="N43">
        <v>4.58</v>
      </c>
      <c r="O43">
        <v>23</v>
      </c>
      <c r="P43">
        <v>9</v>
      </c>
      <c r="Q43">
        <v>39.130000000000003</v>
      </c>
      <c r="R43" t="str">
        <f t="shared" si="0"/>
        <v>R</v>
      </c>
      <c r="S43" t="str">
        <f t="shared" si="1"/>
        <v>10103</v>
      </c>
      <c r="T43">
        <f t="shared" si="2"/>
        <v>14</v>
      </c>
    </row>
    <row r="44" spans="1:20" x14ac:dyDescent="0.25">
      <c r="A44" t="s">
        <v>191</v>
      </c>
      <c r="B44" t="s">
        <v>192</v>
      </c>
      <c r="C44">
        <v>202210</v>
      </c>
      <c r="D44">
        <v>1</v>
      </c>
      <c r="E44" t="s">
        <v>193</v>
      </c>
      <c r="F44">
        <v>697</v>
      </c>
      <c r="G44" t="s">
        <v>20</v>
      </c>
      <c r="H44" t="s">
        <v>194</v>
      </c>
      <c r="I44" t="s">
        <v>28</v>
      </c>
      <c r="J44" t="s">
        <v>195</v>
      </c>
      <c r="K44">
        <v>4.8899999999999997</v>
      </c>
      <c r="L44">
        <v>4.78</v>
      </c>
      <c r="M44">
        <v>4.67</v>
      </c>
      <c r="N44">
        <v>4.79</v>
      </c>
      <c r="O44">
        <v>17</v>
      </c>
      <c r="P44">
        <v>9</v>
      </c>
      <c r="Q44">
        <v>52.94</v>
      </c>
      <c r="R44" t="str">
        <f t="shared" si="0"/>
        <v>D</v>
      </c>
      <c r="S44" t="str">
        <f t="shared" si="1"/>
        <v>10104</v>
      </c>
      <c r="T44">
        <f t="shared" si="2"/>
        <v>8</v>
      </c>
    </row>
    <row r="45" spans="1:20" x14ac:dyDescent="0.25">
      <c r="A45" t="s">
        <v>196</v>
      </c>
      <c r="B45" t="s">
        <v>197</v>
      </c>
      <c r="C45">
        <v>202210</v>
      </c>
      <c r="D45">
        <v>1</v>
      </c>
      <c r="E45" t="s">
        <v>198</v>
      </c>
      <c r="F45">
        <v>1301</v>
      </c>
      <c r="G45" t="s">
        <v>20</v>
      </c>
      <c r="H45" t="s">
        <v>199</v>
      </c>
      <c r="I45" t="s">
        <v>28</v>
      </c>
      <c r="J45" t="s">
        <v>200</v>
      </c>
      <c r="K45">
        <v>3.73</v>
      </c>
      <c r="L45">
        <v>3.76</v>
      </c>
      <c r="M45">
        <v>3.45</v>
      </c>
      <c r="N45">
        <v>3.67</v>
      </c>
      <c r="O45">
        <v>25</v>
      </c>
      <c r="P45">
        <v>5</v>
      </c>
      <c r="Q45">
        <v>20</v>
      </c>
      <c r="R45" t="str">
        <f t="shared" si="0"/>
        <v>J</v>
      </c>
      <c r="S45" t="str">
        <f t="shared" si="1"/>
        <v>10105</v>
      </c>
      <c r="T45">
        <f t="shared" si="2"/>
        <v>20</v>
      </c>
    </row>
    <row r="46" spans="1:20" x14ac:dyDescent="0.25">
      <c r="A46" t="s">
        <v>201</v>
      </c>
      <c r="B46" t="s">
        <v>202</v>
      </c>
      <c r="C46">
        <v>202210</v>
      </c>
      <c r="D46">
        <v>1</v>
      </c>
      <c r="E46" t="s">
        <v>198</v>
      </c>
      <c r="F46">
        <v>1302</v>
      </c>
      <c r="G46" t="s">
        <v>20</v>
      </c>
      <c r="H46" t="s">
        <v>203</v>
      </c>
      <c r="I46" t="s">
        <v>28</v>
      </c>
      <c r="J46" t="s">
        <v>200</v>
      </c>
      <c r="K46">
        <v>4</v>
      </c>
      <c r="L46">
        <v>4</v>
      </c>
      <c r="M46">
        <v>3.9</v>
      </c>
      <c r="N46">
        <v>3.97</v>
      </c>
      <c r="O46">
        <v>30</v>
      </c>
      <c r="P46">
        <v>5</v>
      </c>
      <c r="Q46">
        <v>16.670000000000002</v>
      </c>
      <c r="R46" t="str">
        <f t="shared" si="0"/>
        <v>C</v>
      </c>
      <c r="S46" t="str">
        <f t="shared" si="1"/>
        <v>10106</v>
      </c>
      <c r="T46">
        <f t="shared" si="2"/>
        <v>25</v>
      </c>
    </row>
    <row r="47" spans="1:20" x14ac:dyDescent="0.25">
      <c r="A47" t="s">
        <v>204</v>
      </c>
      <c r="B47" t="s">
        <v>205</v>
      </c>
      <c r="C47">
        <v>202210</v>
      </c>
      <c r="D47">
        <v>1</v>
      </c>
      <c r="E47" t="s">
        <v>198</v>
      </c>
      <c r="F47">
        <v>1302</v>
      </c>
      <c r="G47" t="s">
        <v>35</v>
      </c>
      <c r="H47" t="s">
        <v>206</v>
      </c>
      <c r="I47" t="s">
        <v>28</v>
      </c>
      <c r="J47" t="s">
        <v>200</v>
      </c>
      <c r="K47">
        <v>4.5</v>
      </c>
      <c r="L47">
        <v>4.5</v>
      </c>
      <c r="M47">
        <v>4</v>
      </c>
      <c r="N47">
        <v>4.37</v>
      </c>
      <c r="O47">
        <v>25</v>
      </c>
      <c r="P47">
        <v>4</v>
      </c>
      <c r="Q47">
        <v>16</v>
      </c>
      <c r="R47" t="str">
        <f t="shared" si="0"/>
        <v>A</v>
      </c>
      <c r="S47" t="str">
        <f t="shared" si="1"/>
        <v>10107</v>
      </c>
      <c r="T47">
        <f t="shared" si="2"/>
        <v>21</v>
      </c>
    </row>
    <row r="48" spans="1:20" x14ac:dyDescent="0.25">
      <c r="A48" t="s">
        <v>207</v>
      </c>
      <c r="B48" t="s">
        <v>208</v>
      </c>
      <c r="C48">
        <v>202210</v>
      </c>
      <c r="D48">
        <v>1</v>
      </c>
      <c r="E48" t="s">
        <v>209</v>
      </c>
      <c r="F48">
        <v>597</v>
      </c>
      <c r="G48" t="s">
        <v>20</v>
      </c>
      <c r="H48" t="s">
        <v>210</v>
      </c>
      <c r="I48" t="s">
        <v>153</v>
      </c>
      <c r="J48" t="s">
        <v>159</v>
      </c>
      <c r="K48">
        <v>4</v>
      </c>
      <c r="L48">
        <v>4.22</v>
      </c>
      <c r="M48">
        <v>4.17</v>
      </c>
      <c r="N48">
        <v>4.12</v>
      </c>
      <c r="O48">
        <v>98</v>
      </c>
      <c r="P48">
        <v>39</v>
      </c>
      <c r="Q48">
        <v>39.799999999999997</v>
      </c>
      <c r="R48" t="str">
        <f t="shared" si="0"/>
        <v>V</v>
      </c>
      <c r="S48" t="str">
        <f t="shared" si="1"/>
        <v>10113</v>
      </c>
      <c r="T48">
        <f t="shared" si="2"/>
        <v>59</v>
      </c>
    </row>
    <row r="49" spans="1:20" x14ac:dyDescent="0.25">
      <c r="A49" t="s">
        <v>211</v>
      </c>
      <c r="B49" t="s">
        <v>212</v>
      </c>
      <c r="C49">
        <v>202210</v>
      </c>
      <c r="D49">
        <v>1</v>
      </c>
      <c r="E49" t="s">
        <v>213</v>
      </c>
      <c r="F49">
        <v>597</v>
      </c>
      <c r="G49" t="s">
        <v>20</v>
      </c>
      <c r="H49" t="s">
        <v>214</v>
      </c>
      <c r="I49" t="s">
        <v>22</v>
      </c>
      <c r="J49" t="s">
        <v>66</v>
      </c>
      <c r="K49">
        <v>4.76</v>
      </c>
      <c r="L49">
        <v>4.79</v>
      </c>
      <c r="M49">
        <v>4.62</v>
      </c>
      <c r="N49">
        <v>4.7300000000000004</v>
      </c>
      <c r="O49">
        <v>20</v>
      </c>
      <c r="P49">
        <v>15</v>
      </c>
      <c r="Q49">
        <v>75</v>
      </c>
      <c r="R49" t="str">
        <f t="shared" si="0"/>
        <v>K</v>
      </c>
      <c r="S49" t="str">
        <f t="shared" si="1"/>
        <v>10116</v>
      </c>
      <c r="T49">
        <f t="shared" si="2"/>
        <v>5</v>
      </c>
    </row>
    <row r="50" spans="1:20" x14ac:dyDescent="0.25">
      <c r="A50" t="s">
        <v>215</v>
      </c>
      <c r="B50" t="s">
        <v>216</v>
      </c>
      <c r="C50">
        <v>202210</v>
      </c>
      <c r="D50">
        <v>1</v>
      </c>
      <c r="E50" t="s">
        <v>217</v>
      </c>
      <c r="F50">
        <v>462</v>
      </c>
      <c r="G50" t="s">
        <v>20</v>
      </c>
      <c r="H50" t="s">
        <v>218</v>
      </c>
      <c r="I50" t="s">
        <v>169</v>
      </c>
      <c r="J50" t="s">
        <v>170</v>
      </c>
      <c r="K50">
        <v>3.57</v>
      </c>
      <c r="L50">
        <v>3.97</v>
      </c>
      <c r="M50">
        <v>3.61</v>
      </c>
      <c r="N50">
        <v>3.71</v>
      </c>
      <c r="O50">
        <v>30</v>
      </c>
      <c r="P50">
        <v>7</v>
      </c>
      <c r="Q50">
        <v>23.33</v>
      </c>
      <c r="R50" t="str">
        <f t="shared" si="0"/>
        <v>J</v>
      </c>
      <c r="S50" t="str">
        <f t="shared" si="1"/>
        <v>10117</v>
      </c>
      <c r="T50">
        <f t="shared" si="2"/>
        <v>23</v>
      </c>
    </row>
    <row r="51" spans="1:20" x14ac:dyDescent="0.25">
      <c r="A51" t="s">
        <v>219</v>
      </c>
      <c r="B51" t="s">
        <v>220</v>
      </c>
      <c r="C51">
        <v>202210</v>
      </c>
      <c r="D51">
        <v>1</v>
      </c>
      <c r="E51" t="s">
        <v>221</v>
      </c>
      <c r="F51">
        <v>549</v>
      </c>
      <c r="G51" t="s">
        <v>20</v>
      </c>
      <c r="H51" t="s">
        <v>222</v>
      </c>
      <c r="I51" t="s">
        <v>28</v>
      </c>
      <c r="J51" t="s">
        <v>223</v>
      </c>
      <c r="K51">
        <v>4.83</v>
      </c>
      <c r="L51">
        <v>4.4000000000000004</v>
      </c>
      <c r="M51">
        <v>5</v>
      </c>
      <c r="N51">
        <v>4.7300000000000004</v>
      </c>
      <c r="O51">
        <v>6</v>
      </c>
      <c r="P51">
        <v>2</v>
      </c>
      <c r="Q51">
        <v>33.33</v>
      </c>
      <c r="R51" t="str">
        <f t="shared" si="0"/>
        <v>J</v>
      </c>
      <c r="S51" t="str">
        <f t="shared" si="1"/>
        <v>10120</v>
      </c>
      <c r="T51">
        <f t="shared" si="2"/>
        <v>4</v>
      </c>
    </row>
    <row r="52" spans="1:20" x14ac:dyDescent="0.25">
      <c r="A52" t="s">
        <v>224</v>
      </c>
      <c r="B52" t="s">
        <v>225</v>
      </c>
      <c r="C52">
        <v>202210</v>
      </c>
      <c r="D52">
        <v>1</v>
      </c>
      <c r="E52" t="s">
        <v>226</v>
      </c>
      <c r="F52">
        <v>697</v>
      </c>
      <c r="G52" t="s">
        <v>20</v>
      </c>
      <c r="H52" t="s">
        <v>227</v>
      </c>
      <c r="I52" t="s">
        <v>22</v>
      </c>
      <c r="J52" t="s">
        <v>66</v>
      </c>
      <c r="K52">
        <v>4.71</v>
      </c>
      <c r="L52">
        <v>4.79</v>
      </c>
      <c r="M52">
        <v>4.43</v>
      </c>
      <c r="N52">
        <v>4.66</v>
      </c>
      <c r="O52">
        <v>18</v>
      </c>
      <c r="P52">
        <v>7</v>
      </c>
      <c r="Q52">
        <v>38.89</v>
      </c>
      <c r="R52" t="str">
        <f t="shared" si="0"/>
        <v>D</v>
      </c>
      <c r="S52" t="str">
        <f t="shared" si="1"/>
        <v>10121</v>
      </c>
      <c r="T52">
        <f t="shared" si="2"/>
        <v>11</v>
      </c>
    </row>
    <row r="53" spans="1:20" x14ac:dyDescent="0.25">
      <c r="A53" t="s">
        <v>228</v>
      </c>
      <c r="B53" t="s">
        <v>229</v>
      </c>
      <c r="C53">
        <v>202210</v>
      </c>
      <c r="D53">
        <v>1</v>
      </c>
      <c r="E53" t="s">
        <v>226</v>
      </c>
      <c r="F53">
        <v>697</v>
      </c>
      <c r="G53" t="s">
        <v>35</v>
      </c>
      <c r="H53" t="s">
        <v>230</v>
      </c>
      <c r="I53" t="s">
        <v>22</v>
      </c>
      <c r="J53" t="s">
        <v>66</v>
      </c>
      <c r="K53">
        <v>4.9000000000000004</v>
      </c>
      <c r="L53">
        <v>4.88</v>
      </c>
      <c r="M53">
        <v>4.78</v>
      </c>
      <c r="N53">
        <v>4.8600000000000003</v>
      </c>
      <c r="O53">
        <v>15</v>
      </c>
      <c r="P53">
        <v>8</v>
      </c>
      <c r="Q53">
        <v>53.33</v>
      </c>
      <c r="R53" t="str">
        <f t="shared" si="0"/>
        <v>M</v>
      </c>
      <c r="S53" t="str">
        <f t="shared" si="1"/>
        <v/>
      </c>
      <c r="T53">
        <f t="shared" si="2"/>
        <v>7</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vt:lpstr>
      <vt:lpstr>OverallWinterMini2022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Dhruv Bhatt</dc:creator>
  <cp:lastModifiedBy>Windows User</cp:lastModifiedBy>
  <dcterms:created xsi:type="dcterms:W3CDTF">2022-04-25T18:58:57Z</dcterms:created>
  <dcterms:modified xsi:type="dcterms:W3CDTF">2022-04-25T20:23:00Z</dcterms:modified>
</cp:coreProperties>
</file>