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2600"/>
  </bookViews>
  <sheets>
    <sheet name="Dashboard" sheetId="2" r:id="rId1"/>
    <sheet name="Overall Report Winter Mini 2020" sheetId="1" r:id="rId2"/>
  </sheets>
  <definedNames>
    <definedName name="Slicer_1st_Initial">#N/A</definedName>
    <definedName name="Slicer_CRN">#N/A</definedName>
    <definedName name="Slicer_Teachers___Full_Name">#N/A</definedName>
  </definedNames>
  <calcPr calcId="0"/>
  <pivotCaches>
    <pivotCache cacheId="126"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S3" i="1"/>
  <c r="S4" i="1"/>
  <c r="S5" i="1"/>
  <c r="S6" i="1"/>
  <c r="S7" i="1"/>
  <c r="S8" i="1"/>
  <c r="S9" i="1"/>
  <c r="S10" i="1"/>
  <c r="S11" i="1"/>
  <c r="S12" i="1"/>
  <c r="S13" i="1"/>
  <c r="R3" i="1"/>
  <c r="R4" i="1"/>
  <c r="R5" i="1"/>
  <c r="R6" i="1"/>
  <c r="R7" i="1"/>
  <c r="R8" i="1"/>
  <c r="R9" i="1"/>
  <c r="R10" i="1"/>
  <c r="R11" i="1"/>
  <c r="R12" i="1"/>
  <c r="R13" i="1"/>
  <c r="T2" i="1"/>
  <c r="S2" i="1"/>
  <c r="R2" i="1"/>
</calcChain>
</file>

<file path=xl/sharedStrings.xml><?xml version="1.0" encoding="utf-8"?>
<sst xmlns="http://schemas.openxmlformats.org/spreadsheetml/2006/main" count="129" uniqueCount="93">
  <si>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</si>
  <si>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</si>
  <si>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</si>
  <si>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</si>
  <si>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</si>
  <si>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</si>
  <si>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</si>
  <si>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</si>
  <si>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</si>
  <si>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</si>
  <si>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</si>
  <si>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</si>
  <si>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</si>
  <si>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</si>
  <si>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</si>
  <si>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</si>
  <si>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</si>
  <si>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202010-10001</t>
  </si>
  <si>
    <t>10001 United States Government</t>
  </si>
  <si>
    <t>PSCI</t>
  </si>
  <si>
    <t>01W</t>
  </si>
  <si>
    <t>Jangsup Choi</t>
  </si>
  <si>
    <t>Humanities, Social Sci &amp; Arts</t>
  </si>
  <si>
    <t>Political Science</t>
  </si>
  <si>
    <t>202010-10002</t>
  </si>
  <si>
    <t>10002 US-U.S. History to 1877</t>
  </si>
  <si>
    <t>HIST</t>
  </si>
  <si>
    <t>John Smith</t>
  </si>
  <si>
    <t>History</t>
  </si>
  <si>
    <t>202010-10003</t>
  </si>
  <si>
    <t>10003 GLB/Art Appreciation</t>
  </si>
  <si>
    <t>ART</t>
  </si>
  <si>
    <t>Emily Newman</t>
  </si>
  <si>
    <t>Art</t>
  </si>
  <si>
    <t>202010-10005</t>
  </si>
  <si>
    <t>10005 GLB/US-Psy/Soc of Diverse Pop</t>
  </si>
  <si>
    <t>PSY</t>
  </si>
  <si>
    <t>Curt Carlson</t>
  </si>
  <si>
    <t>Education &amp; Human Services</t>
  </si>
  <si>
    <t>Psychology &amp; Special Education</t>
  </si>
  <si>
    <t>202010-10007</t>
  </si>
  <si>
    <t>10007 GLB/Survey of Exceptionalities</t>
  </si>
  <si>
    <t>SPED</t>
  </si>
  <si>
    <t>Michelle Hanks</t>
  </si>
  <si>
    <t>202010-10012</t>
  </si>
  <si>
    <t>10012 Writing Video Memoirs</t>
  </si>
  <si>
    <t>ENG</t>
  </si>
  <si>
    <t>02W</t>
  </si>
  <si>
    <t>Shannon Carter</t>
  </si>
  <si>
    <t>Literature &amp; Languages</t>
  </si>
  <si>
    <t>202010-10013</t>
  </si>
  <si>
    <t>10013 Sport Law</t>
  </si>
  <si>
    <t>HHPS</t>
  </si>
  <si>
    <t>Anthony Rosselli</t>
  </si>
  <si>
    <t>Health &amp; Human Performance</t>
  </si>
  <si>
    <t>202010-10014</t>
  </si>
  <si>
    <t>10014 Pharmaco-therapy</t>
  </si>
  <si>
    <t>Sean Lauderdale</t>
  </si>
  <si>
    <t>202010-10018</t>
  </si>
  <si>
    <t>10018 Career Development</t>
  </si>
  <si>
    <t>COUN</t>
  </si>
  <si>
    <t>Chester Robinson</t>
  </si>
  <si>
    <t>Counseling</t>
  </si>
  <si>
    <t>202010-10021</t>
  </si>
  <si>
    <t>10021 Intro M&amp;Fam Coun/Therapy</t>
  </si>
  <si>
    <t>Amir Abbassi</t>
  </si>
  <si>
    <t>202010-10026</t>
  </si>
  <si>
    <t>10026 Project Management</t>
  </si>
  <si>
    <t>MGT</t>
  </si>
  <si>
    <t>Gerald Burch</t>
  </si>
  <si>
    <t>Business</t>
  </si>
  <si>
    <t>Management &amp; Economics</t>
  </si>
  <si>
    <t>202010-10029</t>
  </si>
  <si>
    <t>10029 Coord Extension Program</t>
  </si>
  <si>
    <t>AFE</t>
  </si>
  <si>
    <t>Douglas Lavergne</t>
  </si>
  <si>
    <t>Ag Sciences &amp; Nat Resources</t>
  </si>
  <si>
    <t>Ag Science &amp; Natural Resources</t>
  </si>
  <si>
    <t>1st Initial</t>
  </si>
  <si>
    <t>CRN</t>
  </si>
  <si>
    <t>Not Responded</t>
  </si>
  <si>
    <t>Grand Total</t>
  </si>
  <si>
    <t>Instructor</t>
  </si>
  <si>
    <t>Sum of RespondentCount</t>
  </si>
  <si>
    <t>Sum of Not Responded</t>
  </si>
  <si>
    <t>Sum of Invited</t>
  </si>
  <si>
    <t xml:space="preserve">Sum of Overall Response </t>
  </si>
  <si>
    <t>Sum of Non-Resp</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</si>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</sst>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0" fontId="17" fillId="33" borderId="0" xfId="0" applyFont="1" applyFill="1"/>
    <xf numFmtId="2" fontId="17" fillId="33" borderId="0" xfId="0" applyNumberFormat="1" applyFont="1" applyFill="1"/>
    <xf numFmtId="0" fontId="17" fillId="33" borderId="0" xfId="0"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0">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font>
        <color theme="0"/>
      </font>
    </dxf>
    <dxf>
      <fill>
        <patternFill patternType="solid">
          <bgColor theme="0"/>
        </patternFill>
      </fill>
    </dxf>
    <dxf>
      <numFmt numFmtId="166" formatCode="0.0"/>
    </dxf>
    <dxf>
      <numFmt numFmtId="1" formatCode="0"/>
    </dxf>
    <dxf>
      <numFmt numFmtId="2" formatCode="0.00"/>
    </dxf>
    <dxf>
      <font>
        <color theme="0"/>
      </font>
    </dxf>
    <dxf>
      <fill>
        <patternFill patternType="solid">
          <bgColor theme="0"/>
        </patternFill>
      </fill>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Winter Mini 2020 Dashboard.xlsx]Dashboard!PivotTable33</c:name>
    <c:fmtId val="0"/>
  </c:pivotSource>
  <c:chart>
    <c:title>
      <c:tx>
        <c:rich>
          <a:bodyPr/>
          <a:lstStyle/>
          <a:p>
            <a:pPr>
              <a:defRPr/>
            </a:pPr>
            <a:r>
              <a:rPr lang="en-US"/>
              <a:t>Instructor and Course Scores</a:t>
            </a:r>
          </a:p>
        </c:rich>
      </c:tx>
      <c:layout/>
      <c:overlay val="0"/>
    </c:title>
    <c:autoTitleDeleted val="0"/>
    <c:pivotFmts>
      <c:pivotFmt>
        <c:idx val="0"/>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1"/>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2"/>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3"/>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s>
    <c:plotArea>
      <c:layout/>
      <c:barChart>
        <c:barDir val="bar"/>
        <c:grouping val="clustered"/>
        <c:varyColors val="0"/>
        <c:ser>
          <c:idx val="0"/>
          <c:order val="0"/>
          <c:tx>
            <c:strRef>
              <c:f>Dashboard!$I$6</c:f>
              <c:strCache>
                <c:ptCount val="1"/>
                <c:pt idx="0">
                  <c:v>Average of Instructor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Dashboard!$I$7</c:f>
              <c:strCache>
                <c:ptCount val="1"/>
                <c:pt idx="0">
                  <c:v>Total</c:v>
                </c:pt>
              </c:strCache>
            </c:strRef>
          </c:cat>
          <c:val>
            <c:numRef>
              <c:f>Dashboard!$I$7</c:f>
              <c:numCache>
                <c:formatCode>0.00</c:formatCode>
                <c:ptCount val="1"/>
                <c:pt idx="0">
                  <c:v>4.5345454545454551</c:v>
                </c:pt>
              </c:numCache>
            </c:numRef>
          </c:val>
        </c:ser>
        <c:ser>
          <c:idx val="1"/>
          <c:order val="1"/>
          <c:tx>
            <c:strRef>
              <c:f>Dashboard!$J$6</c:f>
              <c:strCache>
                <c:ptCount val="1"/>
                <c:pt idx="0">
                  <c:v>Average of Course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Dashboard!$I$7</c:f>
              <c:strCache>
                <c:ptCount val="1"/>
                <c:pt idx="0">
                  <c:v>Total</c:v>
                </c:pt>
              </c:strCache>
            </c:strRef>
          </c:cat>
          <c:val>
            <c:numRef>
              <c:f>Dashboard!$J$7</c:f>
              <c:numCache>
                <c:formatCode>0.00</c:formatCode>
                <c:ptCount val="1"/>
                <c:pt idx="0">
                  <c:v>4.4445454545454544</c:v>
                </c:pt>
              </c:numCache>
            </c:numRef>
          </c:val>
        </c:ser>
        <c:ser>
          <c:idx val="2"/>
          <c:order val="2"/>
          <c:tx>
            <c:strRef>
              <c:f>Dashboard!$K$6</c:f>
              <c:strCache>
                <c:ptCount val="1"/>
                <c:pt idx="0">
                  <c:v>Average of QEP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Dashboard!$I$7</c:f>
              <c:strCache>
                <c:ptCount val="1"/>
                <c:pt idx="0">
                  <c:v>Total</c:v>
                </c:pt>
              </c:strCache>
            </c:strRef>
          </c:cat>
          <c:val>
            <c:numRef>
              <c:f>Dashboard!$K$7</c:f>
              <c:numCache>
                <c:formatCode>0.00</c:formatCode>
                <c:ptCount val="1"/>
                <c:pt idx="0">
                  <c:v>4.3800000000000008</c:v>
                </c:pt>
              </c:numCache>
            </c:numRef>
          </c:val>
        </c:ser>
        <c:ser>
          <c:idx val="3"/>
          <c:order val="3"/>
          <c:tx>
            <c:strRef>
              <c:f>Dashboard!$L$6</c:f>
              <c:strCache>
                <c:ptCount val="1"/>
                <c:pt idx="0">
                  <c:v>Average of Total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Dashboard!$I$7</c:f>
              <c:strCache>
                <c:ptCount val="1"/>
                <c:pt idx="0">
                  <c:v>Total</c:v>
                </c:pt>
              </c:strCache>
            </c:strRef>
          </c:cat>
          <c:val>
            <c:numRef>
              <c:f>Dashboard!$L$7</c:f>
              <c:numCache>
                <c:formatCode>0.00</c:formatCode>
                <c:ptCount val="1"/>
                <c:pt idx="0">
                  <c:v>4.4690909090909097</c:v>
                </c:pt>
              </c:numCache>
            </c:numRef>
          </c:val>
        </c:ser>
        <c:dLbls>
          <c:dLblPos val="inEnd"/>
          <c:showLegendKey val="0"/>
          <c:showVal val="1"/>
          <c:showCatName val="0"/>
          <c:showSerName val="0"/>
          <c:showPercent val="0"/>
          <c:showBubbleSize val="0"/>
        </c:dLbls>
        <c:gapWidth val="150"/>
        <c:axId val="329876224"/>
        <c:axId val="329877760"/>
      </c:barChart>
      <c:catAx>
        <c:axId val="329876224"/>
        <c:scaling>
          <c:orientation val="minMax"/>
        </c:scaling>
        <c:delete val="0"/>
        <c:axPos val="l"/>
        <c:majorTickMark val="out"/>
        <c:minorTickMark val="none"/>
        <c:tickLblPos val="nextTo"/>
        <c:crossAx val="329877760"/>
        <c:crosses val="autoZero"/>
        <c:auto val="1"/>
        <c:lblAlgn val="ctr"/>
        <c:lblOffset val="100"/>
        <c:noMultiLvlLbl val="0"/>
      </c:catAx>
      <c:valAx>
        <c:axId val="329877760"/>
        <c:scaling>
          <c:orientation val="minMax"/>
        </c:scaling>
        <c:delete val="0"/>
        <c:axPos val="b"/>
        <c:majorGridlines/>
        <c:numFmt formatCode="0.00" sourceLinked="1"/>
        <c:majorTickMark val="out"/>
        <c:minorTickMark val="none"/>
        <c:tickLblPos val="nextTo"/>
        <c:crossAx val="3298762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Winter Mini 2020 Dashboard.xlsx]Dashboard!PivotTable34</c:name>
    <c:fmtId val="0"/>
  </c:pivotSource>
  <c:chart>
    <c:title>
      <c:tx>
        <c:rich>
          <a:bodyPr/>
          <a:lstStyle/>
          <a:p>
            <a:pPr>
              <a:defRPr/>
            </a:pPr>
            <a:r>
              <a:rPr lang="en-US"/>
              <a:t>Response Rate</a:t>
            </a:r>
          </a:p>
        </c:rich>
      </c:tx>
      <c:layout/>
      <c:overlay val="0"/>
    </c:title>
    <c:autoTitleDeleted val="0"/>
    <c:pivotFmts>
      <c:pivotFmt>
        <c:idx val="0"/>
        <c:marker>
          <c:symbol val="none"/>
        </c:marker>
      </c:pivotFmt>
      <c:pivotFmt>
        <c:idx val="1"/>
        <c:marker>
          <c:symbol val="none"/>
        </c:marker>
      </c:pivotFmt>
    </c:pivotFmts>
    <c:plotArea>
      <c:layout/>
      <c:doughnutChart>
        <c:varyColors val="1"/>
        <c:ser>
          <c:idx val="0"/>
          <c:order val="0"/>
          <c:tx>
            <c:strRef>
              <c:f>Dashboard!$J$22</c:f>
              <c:strCache>
                <c:ptCount val="1"/>
                <c:pt idx="0">
                  <c:v>Total</c:v>
                </c:pt>
              </c:strCache>
            </c:strRef>
          </c:tx>
          <c:cat>
            <c:strRef>
              <c:f>Dashboard!$I$23:$I$24</c:f>
              <c:strCache>
                <c:ptCount val="2"/>
                <c:pt idx="0">
                  <c:v>Sum of Overall Response </c:v>
                </c:pt>
                <c:pt idx="1">
                  <c:v>Sum of Non-Resp</c:v>
                </c:pt>
              </c:strCache>
            </c:strRef>
          </c:cat>
          <c:val>
            <c:numRef>
              <c:f>Dashboard!$J$23:$J$24</c:f>
              <c:numCache>
                <c:formatCode>0</c:formatCode>
                <c:ptCount val="2"/>
                <c:pt idx="0">
                  <c:v>24.342105263157894</c:v>
                </c:pt>
                <c:pt idx="1">
                  <c:v>75.65789473684211</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33337</xdr:colOff>
      <xdr:row>4</xdr:row>
      <xdr:rowOff>76200</xdr:rowOff>
    </xdr:from>
    <xdr:to>
      <xdr:col>11</xdr:col>
      <xdr:colOff>1128712</xdr:colOff>
      <xdr:row>18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433387</xdr:colOff>
      <xdr:row>20</xdr:row>
      <xdr:rowOff>114300</xdr:rowOff>
    </xdr:from>
    <xdr:to>
      <xdr:col>10</xdr:col>
      <xdr:colOff>1062037</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714376</xdr:colOff>
      <xdr:row>27</xdr:row>
      <xdr:rowOff>133350</xdr:rowOff>
    </xdr:from>
    <xdr:to>
      <xdr:col>8</xdr:col>
      <xdr:colOff>1371600</xdr:colOff>
      <xdr:row>29</xdr:row>
      <xdr:rowOff>175754</xdr:rowOff>
    </xdr:to>
    <xdr:sp macro="" textlink="J23">
      <xdr:nvSpPr>
        <xdr:cNvPr id="4" name="TextBox 3"/>
        <xdr:cNvSpPr txBox="1"/>
      </xdr:nvSpPr>
      <xdr:spPr>
        <a:xfrm>
          <a:off x="9715501" y="5276850"/>
          <a:ext cx="657224" cy="4234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E7FFE8B-B085-4A1B-980B-32B00502A9C6}" type="TxLink">
            <a:rPr lang="en-US" sz="1800" b="1" i="0" u="none" strike="noStrike">
              <a:solidFill>
                <a:srgbClr val="000000"/>
              </a:solidFill>
              <a:latin typeface="Calibri"/>
              <a:cs typeface="Calibri"/>
            </a:rPr>
            <a:pPr algn="ctr"/>
            <a:t>24</a:t>
          </a:fld>
          <a:endParaRPr lang="en-US" sz="1800" b="1"/>
        </a:p>
      </xdr:txBody>
    </xdr:sp>
    <xdr:clientData/>
  </xdr:twoCellAnchor>
  <xdr:twoCellAnchor editAs="oneCell">
    <xdr:from>
      <xdr:col>5</xdr:col>
      <xdr:colOff>323850</xdr:colOff>
      <xdr:row>3</xdr:row>
      <xdr:rowOff>114300</xdr:rowOff>
    </xdr:from>
    <xdr:to>
      <xdr:col>7</xdr:col>
      <xdr:colOff>447675</xdr:colOff>
      <xdr:row>16</xdr:row>
      <xdr:rowOff>161925</xdr:rowOff>
    </xdr:to>
    <mc:AlternateContent xmlns:mc="http://schemas.openxmlformats.org/markup-compatibility/2006">
      <mc:Choice xmlns:a14="http://schemas.microsoft.com/office/drawing/2010/main" Requires="a14">
        <xdr:graphicFrame macro="">
          <xdr:nvGraphicFramePr>
            <xdr:cNvPr id="5"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7010400" y="685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981075</xdr:colOff>
      <xdr:row>25</xdr:row>
      <xdr:rowOff>95250</xdr:rowOff>
    </xdr:from>
    <xdr:to>
      <xdr:col>6</xdr:col>
      <xdr:colOff>123825</xdr:colOff>
      <xdr:row>38</xdr:row>
      <xdr:rowOff>142875</xdr:rowOff>
    </xdr:to>
    <mc:AlternateContent xmlns:mc="http://schemas.openxmlformats.org/markup-compatibility/2006">
      <mc:Choice xmlns:a14="http://schemas.microsoft.com/office/drawing/2010/main" Requires="a14">
        <xdr:graphicFrame macro="">
          <xdr:nvGraphicFramePr>
            <xdr:cNvPr id="6"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6076950" y="4857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428625</xdr:colOff>
      <xdr:row>12</xdr:row>
      <xdr:rowOff>171450</xdr:rowOff>
    </xdr:from>
    <xdr:to>
      <xdr:col>15</xdr:col>
      <xdr:colOff>428625</xdr:colOff>
      <xdr:row>26</xdr:row>
      <xdr:rowOff>28575</xdr:rowOff>
    </xdr:to>
    <mc:AlternateContent xmlns:mc="http://schemas.openxmlformats.org/markup-compatibility/2006">
      <mc:Choice xmlns:a14="http://schemas.microsoft.com/office/drawing/2010/main" Requires="a14">
        <xdr:graphicFrame macro="">
          <xdr:nvGraphicFramePr>
            <xdr:cNvPr id="7"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3963650" y="24574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hruv Bhatt" refreshedDate="44403.495103703703" createdVersion="4" refreshedVersion="4" minRefreshableVersion="3" recordCount="12">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010" maxValue="20201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SemiMixedTypes="0" containsString="0" containsNumber="1" containsInteger="1" minValue="310" maxValue="2305"/>
    </cacheField>
    <cacheField name="Courses - CLASS_NUMBER" numFmtId="0">
      <sharedItems/>
    </cacheField>
    <cacheField name="Teachers - Full Name" numFmtId="0">
      <sharedItems count="12">
        <s v="Jangsup Choi"/>
        <s v="John Smith"/>
        <s v="Emily Newman"/>
        <s v="Curt Carlson"/>
        <s v="Michelle Hanks"/>
        <s v="Shannon Carter"/>
        <s v="Anthony Rosselli"/>
        <s v="Sean Lauderdale"/>
        <s v="Chester Robinson"/>
        <s v="Amir Abbassi"/>
        <s v="Gerald Burch"/>
        <s v="Douglas Lavergne"/>
      </sharedItems>
    </cacheField>
    <cacheField name="School" numFmtId="0">
      <sharedItems/>
    </cacheField>
    <cacheField name="Department" numFmtId="0">
      <sharedItems/>
    </cacheField>
    <cacheField name="Instructor Score" numFmtId="0">
      <sharedItems containsString="0" containsBlank="1" containsNumber="1" minValue="3.88" maxValue="5" count="10">
        <n v="4.25"/>
        <n v="4.5"/>
        <n v="5"/>
        <n v="4.54"/>
        <n v="4.57"/>
        <m/>
        <n v="4"/>
        <n v="4.63"/>
        <n v="4.51"/>
        <n v="3.88"/>
      </sharedItems>
    </cacheField>
    <cacheField name="Course Score" numFmtId="0">
      <sharedItems containsString="0" containsBlank="1" containsNumber="1" minValue="3.8" maxValue="5" count="9">
        <n v="3.87"/>
        <n v="4"/>
        <n v="4.9000000000000004"/>
        <n v="4.5999999999999996"/>
        <n v="4.68"/>
        <n v="5"/>
        <m/>
        <n v="4.4400000000000004"/>
        <n v="3.8"/>
      </sharedItems>
    </cacheField>
    <cacheField name="QEP Score" numFmtId="0">
      <sharedItems containsString="0" containsBlank="1" containsNumber="1" minValue="3.67" maxValue="5" count="9">
        <n v="3.67"/>
        <n v="4.5"/>
        <n v="5"/>
        <n v="4.71"/>
        <n v="4.57"/>
        <n v="4"/>
        <m/>
        <n v="4.4800000000000004"/>
        <n v="3.75"/>
      </sharedItems>
    </cacheField>
    <cacheField name="Total Score" numFmtId="0">
      <sharedItems containsString="0" containsBlank="1" containsNumber="1" minValue="3.82" maxValue="5" count="10">
        <n v="4"/>
        <n v="4.3499999999999996"/>
        <n v="4.97"/>
        <n v="4.5999999999999996"/>
        <n v="4.75"/>
        <m/>
        <n v="5"/>
        <n v="4.59"/>
        <n v="4.4800000000000004"/>
        <n v="3.82"/>
      </sharedItems>
    </cacheField>
    <cacheField name="Invited" numFmtId="0">
      <sharedItems containsSemiMixedTypes="0" containsString="0" containsNumber="1" containsInteger="1" minValue="5" maxValue="28"/>
    </cacheField>
    <cacheField name="RespondentCount" numFmtId="0">
      <sharedItems containsSemiMixedTypes="0" containsString="0" containsNumber="1" containsInteger="1" minValue="0" maxValue="10"/>
    </cacheField>
    <cacheField name="Response Rate" numFmtId="0">
      <sharedItems containsSemiMixedTypes="0" containsString="0" containsNumber="1" containsInteger="1" minValue="0" maxValue="40"/>
    </cacheField>
    <cacheField name="1st Initial" numFmtId="0">
      <sharedItems count="8">
        <s v="J"/>
        <s v="E"/>
        <s v="C"/>
        <s v="M"/>
        <s v="S"/>
        <s v="A"/>
        <s v="G"/>
        <s v="D"/>
      </sharedItems>
    </cacheField>
    <cacheField name="CRN" numFmtId="0">
      <sharedItems count="12">
        <s v="10001"/>
        <s v="10002"/>
        <s v="10003"/>
        <s v="10005"/>
        <s v="10007"/>
        <s v="10012"/>
        <s v="10013"/>
        <s v="10014"/>
        <s v="10018"/>
        <s v="10021"/>
        <s v="10026"/>
        <s v="10029"/>
      </sharedItems>
    </cacheField>
    <cacheField name="Not Responded" numFmtId="0">
      <sharedItems containsSemiMixedTypes="0" containsString="0" containsNumber="1" containsInteger="1" minValue="3" maxValue="21"/>
    </cacheField>
    <cacheField name="Overall Response " numFmtId="0" formula=" (RespondentCount /Invited )*100" databaseField="0"/>
    <cacheField name="Non-Resp" numFmtId="0" formula="100-'Overall Response '"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202010-10001"/>
    <s v="10001 United States Government"/>
    <n v="202010"/>
    <n v="1"/>
    <s v="PSCI"/>
    <n v="2305"/>
    <s v="01W"/>
    <x v="0"/>
    <s v="Humanities, Social Sci &amp; Arts"/>
    <s v="Political Science"/>
    <x v="0"/>
    <x v="0"/>
    <x v="0"/>
    <x v="0"/>
    <n v="15"/>
    <n v="3"/>
    <n v="20"/>
    <x v="0"/>
    <x v="0"/>
    <n v="12"/>
  </r>
  <r>
    <s v="202010-10002"/>
    <s v="10002 US-U.S. History to 1877"/>
    <n v="202010"/>
    <n v="1"/>
    <s v="HIST"/>
    <n v="1301"/>
    <s v="01W"/>
    <x v="1"/>
    <s v="Humanities, Social Sci &amp; Arts"/>
    <s v="History"/>
    <x v="1"/>
    <x v="1"/>
    <x v="1"/>
    <x v="1"/>
    <n v="6"/>
    <n v="1"/>
    <n v="17"/>
    <x v="0"/>
    <x v="1"/>
    <n v="5"/>
  </r>
  <r>
    <s v="202010-10003"/>
    <s v="10003 GLB/Art Appreciation"/>
    <n v="202010"/>
    <n v="1"/>
    <s v="ART"/>
    <n v="1301"/>
    <s v="01W"/>
    <x v="2"/>
    <s v="Humanities, Social Sci &amp; Arts"/>
    <s v="Art"/>
    <x v="2"/>
    <x v="2"/>
    <x v="2"/>
    <x v="2"/>
    <n v="13"/>
    <n v="2"/>
    <n v="15"/>
    <x v="1"/>
    <x v="2"/>
    <n v="11"/>
  </r>
  <r>
    <s v="202010-10005"/>
    <s v="10005 GLB/US-Psy/Soc of Diverse Pop"/>
    <n v="202010"/>
    <n v="1"/>
    <s v="PSY"/>
    <n v="310"/>
    <s v="01W"/>
    <x v="3"/>
    <s v="Education &amp; Human Services"/>
    <s v="Psychology &amp; Special Education"/>
    <x v="3"/>
    <x v="3"/>
    <x v="3"/>
    <x v="3"/>
    <n v="28"/>
    <n v="7"/>
    <n v="25"/>
    <x v="2"/>
    <x v="3"/>
    <n v="21"/>
  </r>
  <r>
    <s v="202010-10007"/>
    <s v="10007 GLB/Survey of Exceptionalities"/>
    <n v="202010"/>
    <n v="1"/>
    <s v="SPED"/>
    <n v="346"/>
    <s v="01W"/>
    <x v="4"/>
    <s v="Education &amp; Human Services"/>
    <s v="Psychology &amp; Special Education"/>
    <x v="4"/>
    <x v="4"/>
    <x v="4"/>
    <x v="3"/>
    <n v="22"/>
    <n v="7"/>
    <n v="32"/>
    <x v="3"/>
    <x v="4"/>
    <n v="15"/>
  </r>
  <r>
    <s v="202010-10012"/>
    <s v="10012 Writing Video Memoirs"/>
    <n v="202010"/>
    <n v="1"/>
    <s v="ENG"/>
    <n v="697"/>
    <s v="02W"/>
    <x v="5"/>
    <s v="Humanities, Social Sci &amp; Arts"/>
    <s v="Literature &amp; Languages"/>
    <x v="2"/>
    <x v="5"/>
    <x v="5"/>
    <x v="4"/>
    <n v="6"/>
    <n v="1"/>
    <n v="17"/>
    <x v="4"/>
    <x v="5"/>
    <n v="5"/>
  </r>
  <r>
    <s v="202010-10013"/>
    <s v="10013 Sport Law"/>
    <n v="202010"/>
    <n v="1"/>
    <s v="HHPS"/>
    <n v="539"/>
    <s v="01W"/>
    <x v="6"/>
    <s v="Education &amp; Human Services"/>
    <s v="Health &amp; Human Performance"/>
    <x v="5"/>
    <x v="6"/>
    <x v="6"/>
    <x v="5"/>
    <n v="9"/>
    <n v="0"/>
    <n v="0"/>
    <x v="5"/>
    <x v="6"/>
    <n v="9"/>
  </r>
  <r>
    <s v="202010-10014"/>
    <s v="10014 Pharmaco-therapy"/>
    <n v="202010"/>
    <n v="1"/>
    <s v="PSY"/>
    <n v="507"/>
    <s v="01W"/>
    <x v="7"/>
    <s v="Education &amp; Human Services"/>
    <s v="Psychology &amp; Special Education"/>
    <x v="2"/>
    <x v="5"/>
    <x v="2"/>
    <x v="6"/>
    <n v="12"/>
    <n v="2"/>
    <n v="17"/>
    <x v="4"/>
    <x v="7"/>
    <n v="10"/>
  </r>
  <r>
    <s v="202010-10018"/>
    <s v="10018 Career Development"/>
    <n v="202010"/>
    <n v="1"/>
    <s v="COUN"/>
    <n v="512"/>
    <s v="01W"/>
    <x v="8"/>
    <s v="Education &amp; Human Services"/>
    <s v="Counseling"/>
    <x v="6"/>
    <x v="1"/>
    <x v="5"/>
    <x v="0"/>
    <n v="5"/>
    <n v="1"/>
    <n v="20"/>
    <x v="2"/>
    <x v="8"/>
    <n v="4"/>
  </r>
  <r>
    <s v="202010-10021"/>
    <s v="10021 Intro M&amp;Fam Coun/Therapy"/>
    <n v="202010"/>
    <n v="1"/>
    <s v="COUN"/>
    <n v="611"/>
    <s v="01W"/>
    <x v="9"/>
    <s v="Education &amp; Human Services"/>
    <s v="Counseling"/>
    <x v="7"/>
    <x v="3"/>
    <x v="1"/>
    <x v="7"/>
    <n v="5"/>
    <n v="2"/>
    <n v="40"/>
    <x v="5"/>
    <x v="9"/>
    <n v="3"/>
  </r>
  <r>
    <s v="202010-10026"/>
    <s v="10026 Project Management"/>
    <n v="202010"/>
    <n v="1"/>
    <s v="MGT"/>
    <n v="390"/>
    <s v="01W"/>
    <x v="10"/>
    <s v="Business"/>
    <s v="Management &amp; Economics"/>
    <x v="8"/>
    <x v="7"/>
    <x v="7"/>
    <x v="8"/>
    <n v="26"/>
    <n v="10"/>
    <n v="38"/>
    <x v="6"/>
    <x v="10"/>
    <n v="16"/>
  </r>
  <r>
    <s v="202010-10029"/>
    <s v="10029 Coord Extension Program"/>
    <n v="202010"/>
    <n v="1"/>
    <s v="AFE"/>
    <n v="577"/>
    <s v="01W"/>
    <x v="11"/>
    <s v="Ag Sciences &amp; Nat Resources"/>
    <s v="Ag Science &amp; Natural Resources"/>
    <x v="9"/>
    <x v="8"/>
    <x v="8"/>
    <x v="9"/>
    <n v="5"/>
    <n v="1"/>
    <n v="20"/>
    <x v="7"/>
    <x v="11"/>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4" cacheId="126"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I22:J24" firstHeaderRow="1" firstDataRow="1" firstDataCol="1"/>
  <pivotFields count="22">
    <pivotField showAll="0"/>
    <pivotField showAll="0"/>
    <pivotField showAll="0"/>
    <pivotField showAll="0"/>
    <pivotField showAll="0"/>
    <pivotField showAll="0"/>
    <pivotField showAll="0"/>
    <pivotField showAll="0">
      <items count="13">
        <item x="9"/>
        <item x="6"/>
        <item x="8"/>
        <item x="3"/>
        <item x="11"/>
        <item x="2"/>
        <item x="10"/>
        <item x="0"/>
        <item x="1"/>
        <item x="4"/>
        <item x="7"/>
        <item x="5"/>
        <item t="default"/>
      </items>
    </pivotField>
    <pivotField showAll="0"/>
    <pivotField showAll="0"/>
    <pivotField showAll="0"/>
    <pivotField showAll="0"/>
    <pivotField showAll="0"/>
    <pivotField showAll="0"/>
    <pivotField showAll="0"/>
    <pivotField showAll="0"/>
    <pivotField showAll="0"/>
    <pivotField showAll="0">
      <items count="9">
        <item x="5"/>
        <item x="2"/>
        <item x="7"/>
        <item x="1"/>
        <item x="6"/>
        <item x="0"/>
        <item x="3"/>
        <item x="4"/>
        <item t="default"/>
      </items>
    </pivotField>
    <pivotField showAll="0">
      <items count="13">
        <item x="0"/>
        <item x="1"/>
        <item x="2"/>
        <item x="3"/>
        <item x="4"/>
        <item x="5"/>
        <item x="6"/>
        <item x="7"/>
        <item x="8"/>
        <item x="9"/>
        <item x="10"/>
        <item x="11"/>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onse " fld="20" baseField="0" baseItem="0"/>
    <dataField name="Sum of Non-Resp" fld="21" baseField="0" baseItem="0"/>
  </dataFields>
  <formats count="3">
    <format dxfId="165">
      <pivotArea outline="0" collapsedLevelsAreSubtotals="1" fieldPosition="0"/>
    </format>
    <format dxfId="163">
      <pivotArea type="all" dataOnly="0" outline="0" fieldPosition="0"/>
    </format>
    <format dxfId="162">
      <pivotArea type="all" dataOnly="0"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3" cacheId="12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I6:L7" firstHeaderRow="0" firstDataRow="1" firstDataCol="0"/>
  <pivotFields count="22">
    <pivotField showAll="0"/>
    <pivotField showAll="0"/>
    <pivotField showAll="0"/>
    <pivotField showAll="0"/>
    <pivotField showAll="0"/>
    <pivotField showAll="0"/>
    <pivotField showAll="0"/>
    <pivotField showAll="0">
      <items count="13">
        <item x="9"/>
        <item x="6"/>
        <item x="8"/>
        <item x="3"/>
        <item x="11"/>
        <item x="2"/>
        <item x="10"/>
        <item x="0"/>
        <item x="1"/>
        <item x="4"/>
        <item x="7"/>
        <item x="5"/>
        <item t="default"/>
      </items>
    </pivotField>
    <pivotField showAll="0"/>
    <pivotField showAll="0"/>
    <pivotField dataField="1" showAll="0">
      <items count="11">
        <item x="9"/>
        <item x="6"/>
        <item x="0"/>
        <item x="1"/>
        <item x="8"/>
        <item x="3"/>
        <item x="4"/>
        <item x="7"/>
        <item x="2"/>
        <item x="5"/>
        <item t="default"/>
      </items>
    </pivotField>
    <pivotField dataField="1" showAll="0">
      <items count="10">
        <item x="8"/>
        <item x="0"/>
        <item x="1"/>
        <item x="7"/>
        <item x="3"/>
        <item x="4"/>
        <item x="2"/>
        <item x="5"/>
        <item x="6"/>
        <item t="default"/>
      </items>
    </pivotField>
    <pivotField dataField="1" showAll="0">
      <items count="10">
        <item x="0"/>
        <item x="8"/>
        <item x="5"/>
        <item x="7"/>
        <item x="1"/>
        <item x="4"/>
        <item x="3"/>
        <item x="2"/>
        <item x="6"/>
        <item t="default"/>
      </items>
    </pivotField>
    <pivotField dataField="1" showAll="0">
      <items count="11">
        <item x="9"/>
        <item x="0"/>
        <item x="1"/>
        <item x="8"/>
        <item x="7"/>
        <item x="3"/>
        <item x="4"/>
        <item x="2"/>
        <item x="6"/>
        <item x="5"/>
        <item t="default"/>
      </items>
    </pivotField>
    <pivotField showAll="0"/>
    <pivotField showAll="0"/>
    <pivotField showAll="0"/>
    <pivotField showAll="0">
      <items count="9">
        <item x="5"/>
        <item x="2"/>
        <item x="7"/>
        <item x="1"/>
        <item x="6"/>
        <item x="0"/>
        <item x="3"/>
        <item x="4"/>
        <item t="default"/>
      </items>
    </pivotField>
    <pivotField showAll="0">
      <items count="13">
        <item x="0"/>
        <item x="1"/>
        <item x="2"/>
        <item x="3"/>
        <item x="4"/>
        <item x="5"/>
        <item x="6"/>
        <item x="7"/>
        <item x="8"/>
        <item x="9"/>
        <item x="10"/>
        <item x="11"/>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3">
    <format dxfId="169">
      <pivotArea outline="0" collapsedLevelsAreSubtotals="1" fieldPosition="0"/>
    </format>
    <format dxfId="168">
      <pivotArea type="all" dataOnly="0" outline="0" fieldPosition="0"/>
    </format>
    <format dxfId="167">
      <pivotArea type="all" dataOnly="0" outline="0" fieldPosition="0"/>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2" cacheId="12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structor">
  <location ref="A6:E19" firstHeaderRow="0" firstDataRow="1" firstDataCol="1"/>
  <pivotFields count="22">
    <pivotField showAll="0"/>
    <pivotField showAll="0"/>
    <pivotField showAll="0"/>
    <pivotField showAll="0"/>
    <pivotField showAll="0"/>
    <pivotField showAll="0"/>
    <pivotField showAll="0"/>
    <pivotField axis="axisRow" showAll="0">
      <items count="13">
        <item x="9"/>
        <item x="6"/>
        <item x="8"/>
        <item x="3"/>
        <item x="11"/>
        <item x="2"/>
        <item x="10"/>
        <item x="0"/>
        <item x="1"/>
        <item x="4"/>
        <item x="7"/>
        <item x="5"/>
        <item t="default"/>
      </items>
    </pivotField>
    <pivotField showAll="0"/>
    <pivotField showAll="0"/>
    <pivotField showAll="0"/>
    <pivotField showAll="0"/>
    <pivotField showAll="0"/>
    <pivotField showAll="0"/>
    <pivotField dataField="1" showAll="0"/>
    <pivotField dataField="1" showAll="0"/>
    <pivotField showAll="0"/>
    <pivotField showAll="0">
      <items count="9">
        <item x="5"/>
        <item x="2"/>
        <item x="7"/>
        <item x="1"/>
        <item x="6"/>
        <item x="0"/>
        <item x="3"/>
        <item x="4"/>
        <item t="default"/>
      </items>
    </pivotField>
    <pivotField showAll="0">
      <items count="13">
        <item x="0"/>
        <item x="1"/>
        <item x="2"/>
        <item x="3"/>
        <item x="4"/>
        <item x="5"/>
        <item x="6"/>
        <item x="7"/>
        <item x="8"/>
        <item x="9"/>
        <item x="10"/>
        <item x="11"/>
        <item t="default"/>
      </items>
    </pivotField>
    <pivotField dataField="1" showAll="0"/>
    <pivotField dataField="1" dragToRow="0" dragToCol="0" dragToPage="0" showAll="0" defaultSubtotal="0"/>
    <pivotField dragToRow="0" dragToCol="0" dragToPage="0" showAll="0" defaultSubtotal="0"/>
  </pivotFields>
  <rowFields count="1">
    <field x="7"/>
  </rowFields>
  <rowItems count="13">
    <i>
      <x/>
    </i>
    <i>
      <x v="1"/>
    </i>
    <i>
      <x v="2"/>
    </i>
    <i>
      <x v="3"/>
    </i>
    <i>
      <x v="4"/>
    </i>
    <i>
      <x v="5"/>
    </i>
    <i>
      <x v="6"/>
    </i>
    <i>
      <x v="7"/>
    </i>
    <i>
      <x v="8"/>
    </i>
    <i>
      <x v="9"/>
    </i>
    <i>
      <x v="10"/>
    </i>
    <i>
      <x v="11"/>
    </i>
    <i t="grand">
      <x/>
    </i>
  </rowItems>
  <colFields count="1">
    <field x="-2"/>
  </colFields>
  <colItems count="4">
    <i>
      <x/>
    </i>
    <i i="1">
      <x v="1"/>
    </i>
    <i i="2">
      <x v="2"/>
    </i>
    <i i="3">
      <x v="3"/>
    </i>
  </colItems>
  <dataFields count="4">
    <dataField name="Sum of RespondentCount" fld="15" baseField="0" baseItem="0"/>
    <dataField name="Sum of Not Responded" fld="19" baseField="0" baseItem="0"/>
    <dataField name="Sum of Invited" fld="14" baseField="0" baseItem="0"/>
    <dataField name="Sum of Overall Response " fld="20"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32"/>
    <pivotTable tabId="2" name="PivotTable33"/>
    <pivotTable tabId="2" name="PivotTable34"/>
  </pivotTables>
  <data>
    <tabular pivotCacheId="1">
      <items count="12">
        <i x="9" s="1"/>
        <i x="6" s="1"/>
        <i x="8" s="1"/>
        <i x="3" s="1"/>
        <i x="11" s="1"/>
        <i x="2" s="1"/>
        <i x="10" s="1"/>
        <i x="0" s="1"/>
        <i x="1" s="1"/>
        <i x="4" s="1"/>
        <i x="7"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32"/>
    <pivotTable tabId="2" name="PivotTable33"/>
    <pivotTable tabId="2" name="PivotTable34"/>
  </pivotTables>
  <data>
    <tabular pivotCacheId="1">
      <items count="8">
        <i x="5" s="1"/>
        <i x="2" s="1"/>
        <i x="7" s="1"/>
        <i x="1" s="1"/>
        <i x="6" s="1"/>
        <i x="0" s="1"/>
        <i x="3"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32"/>
    <pivotTable tabId="2" name="PivotTable33"/>
    <pivotTable tabId="2" name="PivotTable34"/>
  </pivotTables>
  <data>
    <tabular pivotCacheId="1">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4"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T13" totalsRowShown="0">
  <autoFilter ref="A1:T13"/>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24"/>
  <sheetViews>
    <sheetView tabSelected="1" topLeftCell="C1" workbookViewId="0">
      <selection activeCell="L30" sqref="L30"/>
    </sheetView>
  </sheetViews>
  <sheetFormatPr defaultRowHeight="15" x14ac:dyDescent="0.25"/>
  <cols>
    <col min="1" max="1" width="16.7109375" customWidth="1"/>
    <col min="2" max="2" width="24" bestFit="1" customWidth="1"/>
    <col min="3" max="3" width="21.7109375" bestFit="1" customWidth="1"/>
    <col min="4" max="4" width="14" bestFit="1" customWidth="1"/>
    <col min="5" max="5" width="23.85546875" bestFit="1" customWidth="1"/>
    <col min="6" max="6" width="16.42578125" bestFit="1" customWidth="1"/>
    <col min="9" max="9" width="23.85546875" customWidth="1"/>
    <col min="10" max="10" width="3" customWidth="1"/>
    <col min="11" max="11" width="20.140625" customWidth="1"/>
    <col min="12" max="12" width="21" bestFit="1" customWidth="1"/>
  </cols>
  <sheetData>
    <row r="6" spans="1:12" x14ac:dyDescent="0.25">
      <c r="A6" s="1" t="s">
        <v>82</v>
      </c>
      <c r="B6" t="s">
        <v>83</v>
      </c>
      <c r="C6" t="s">
        <v>84</v>
      </c>
      <c r="D6" t="s">
        <v>85</v>
      </c>
      <c r="E6" t="s">
        <v>86</v>
      </c>
      <c r="I6" s="5" t="s">
        <v>88</v>
      </c>
      <c r="J6" s="5" t="s">
        <v>89</v>
      </c>
      <c r="K6" s="5" t="s">
        <v>90</v>
      </c>
      <c r="L6" s="5" t="s">
        <v>91</v>
      </c>
    </row>
    <row r="7" spans="1:12" x14ac:dyDescent="0.25">
      <c r="A7" s="2" t="s">
        <v>65</v>
      </c>
      <c r="B7" s="3">
        <v>2</v>
      </c>
      <c r="C7" s="3">
        <v>3</v>
      </c>
      <c r="D7" s="3">
        <v>5</v>
      </c>
      <c r="E7" s="4">
        <v>40</v>
      </c>
      <c r="I7" s="6">
        <v>4.5345454545454551</v>
      </c>
      <c r="J7" s="6">
        <v>4.4445454545454544</v>
      </c>
      <c r="K7" s="6">
        <v>4.3800000000000008</v>
      </c>
      <c r="L7" s="6">
        <v>4.4690909090909097</v>
      </c>
    </row>
    <row r="8" spans="1:12" x14ac:dyDescent="0.25">
      <c r="A8" s="2" t="s">
        <v>53</v>
      </c>
      <c r="B8" s="3">
        <v>0</v>
      </c>
      <c r="C8" s="3">
        <v>9</v>
      </c>
      <c r="D8" s="3">
        <v>9</v>
      </c>
      <c r="E8" s="4">
        <v>0</v>
      </c>
    </row>
    <row r="9" spans="1:12" x14ac:dyDescent="0.25">
      <c r="A9" s="2" t="s">
        <v>61</v>
      </c>
      <c r="B9" s="3">
        <v>1</v>
      </c>
      <c r="C9" s="3">
        <v>4</v>
      </c>
      <c r="D9" s="3">
        <v>5</v>
      </c>
      <c r="E9" s="4">
        <v>20</v>
      </c>
    </row>
    <row r="10" spans="1:12" x14ac:dyDescent="0.25">
      <c r="A10" s="2" t="s">
        <v>37</v>
      </c>
      <c r="B10" s="3">
        <v>7</v>
      </c>
      <c r="C10" s="3">
        <v>21</v>
      </c>
      <c r="D10" s="3">
        <v>28</v>
      </c>
      <c r="E10" s="4">
        <v>25</v>
      </c>
    </row>
    <row r="11" spans="1:12" x14ac:dyDescent="0.25">
      <c r="A11" s="2" t="s">
        <v>75</v>
      </c>
      <c r="B11" s="3">
        <v>1</v>
      </c>
      <c r="C11" s="3">
        <v>4</v>
      </c>
      <c r="D11" s="3">
        <v>5</v>
      </c>
      <c r="E11" s="4">
        <v>20</v>
      </c>
    </row>
    <row r="12" spans="1:12" x14ac:dyDescent="0.25">
      <c r="A12" s="2" t="s">
        <v>32</v>
      </c>
      <c r="B12" s="3">
        <v>2</v>
      </c>
      <c r="C12" s="3">
        <v>11</v>
      </c>
      <c r="D12" s="3">
        <v>13</v>
      </c>
      <c r="E12" s="4">
        <v>15.384615384615385</v>
      </c>
    </row>
    <row r="13" spans="1:12" x14ac:dyDescent="0.25">
      <c r="A13" s="2" t="s">
        <v>69</v>
      </c>
      <c r="B13" s="3">
        <v>10</v>
      </c>
      <c r="C13" s="3">
        <v>16</v>
      </c>
      <c r="D13" s="3">
        <v>26</v>
      </c>
      <c r="E13" s="4">
        <v>38.461538461538467</v>
      </c>
    </row>
    <row r="14" spans="1:12" x14ac:dyDescent="0.25">
      <c r="A14" s="2" t="s">
        <v>21</v>
      </c>
      <c r="B14" s="3">
        <v>3</v>
      </c>
      <c r="C14" s="3">
        <v>12</v>
      </c>
      <c r="D14" s="3">
        <v>15</v>
      </c>
      <c r="E14" s="4">
        <v>20</v>
      </c>
    </row>
    <row r="15" spans="1:12" x14ac:dyDescent="0.25">
      <c r="A15" s="2" t="s">
        <v>27</v>
      </c>
      <c r="B15" s="3">
        <v>1</v>
      </c>
      <c r="C15" s="3">
        <v>5</v>
      </c>
      <c r="D15" s="3">
        <v>6</v>
      </c>
      <c r="E15" s="4">
        <v>16.666666666666664</v>
      </c>
    </row>
    <row r="16" spans="1:12" x14ac:dyDescent="0.25">
      <c r="A16" s="2" t="s">
        <v>43</v>
      </c>
      <c r="B16" s="3">
        <v>7</v>
      </c>
      <c r="C16" s="3">
        <v>15</v>
      </c>
      <c r="D16" s="3">
        <v>22</v>
      </c>
      <c r="E16" s="4">
        <v>31.818181818181817</v>
      </c>
    </row>
    <row r="17" spans="1:10" x14ac:dyDescent="0.25">
      <c r="A17" s="2" t="s">
        <v>57</v>
      </c>
      <c r="B17" s="3">
        <v>2</v>
      </c>
      <c r="C17" s="3">
        <v>10</v>
      </c>
      <c r="D17" s="3">
        <v>12</v>
      </c>
      <c r="E17" s="4">
        <v>16.666666666666664</v>
      </c>
    </row>
    <row r="18" spans="1:10" x14ac:dyDescent="0.25">
      <c r="A18" s="2" t="s">
        <v>48</v>
      </c>
      <c r="B18" s="3">
        <v>1</v>
      </c>
      <c r="C18" s="3">
        <v>5</v>
      </c>
      <c r="D18" s="3">
        <v>6</v>
      </c>
      <c r="E18" s="4">
        <v>16.666666666666664</v>
      </c>
    </row>
    <row r="19" spans="1:10" x14ac:dyDescent="0.25">
      <c r="A19" s="2" t="s">
        <v>81</v>
      </c>
      <c r="B19" s="3">
        <v>37</v>
      </c>
      <c r="C19" s="3">
        <v>115</v>
      </c>
      <c r="D19" s="3">
        <v>152</v>
      </c>
      <c r="E19" s="4">
        <v>24.342105263157894</v>
      </c>
    </row>
    <row r="22" spans="1:10" x14ac:dyDescent="0.25">
      <c r="I22" s="5" t="s">
        <v>92</v>
      </c>
      <c r="J22" s="5"/>
    </row>
    <row r="23" spans="1:10" x14ac:dyDescent="0.25">
      <c r="I23" s="7" t="s">
        <v>86</v>
      </c>
      <c r="J23" s="8">
        <v>24.342105263157894</v>
      </c>
    </row>
    <row r="24" spans="1:10" x14ac:dyDescent="0.25">
      <c r="I24" s="7" t="s">
        <v>87</v>
      </c>
      <c r="J24" s="8">
        <v>75.65789473684211</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sqref="A1:T13"/>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78</v>
      </c>
      <c r="S1" t="s">
        <v>79</v>
      </c>
      <c r="T1" t="s">
        <v>80</v>
      </c>
    </row>
    <row r="2" spans="1:20" x14ac:dyDescent="0.25">
      <c r="A2" t="s">
        <v>17</v>
      </c>
      <c r="B2" t="s">
        <v>18</v>
      </c>
      <c r="C2">
        <v>202010</v>
      </c>
      <c r="D2">
        <v>1</v>
      </c>
      <c r="E2" t="s">
        <v>19</v>
      </c>
      <c r="F2">
        <v>2305</v>
      </c>
      <c r="G2" t="s">
        <v>20</v>
      </c>
      <c r="H2" t="s">
        <v>21</v>
      </c>
      <c r="I2" t="s">
        <v>22</v>
      </c>
      <c r="J2" t="s">
        <v>23</v>
      </c>
      <c r="K2">
        <v>4.25</v>
      </c>
      <c r="L2">
        <v>3.87</v>
      </c>
      <c r="M2">
        <v>3.67</v>
      </c>
      <c r="N2">
        <v>4</v>
      </c>
      <c r="O2">
        <v>15</v>
      </c>
      <c r="P2">
        <v>3</v>
      </c>
      <c r="Q2">
        <v>20</v>
      </c>
      <c r="R2" t="str">
        <f>LEFT(H2,1)</f>
        <v>J</v>
      </c>
      <c r="S2" t="str">
        <f>LEFT(B2,5)</f>
        <v>10001</v>
      </c>
      <c r="T2">
        <f>O2-P2</f>
        <v>12</v>
      </c>
    </row>
    <row r="3" spans="1:20" x14ac:dyDescent="0.25">
      <c r="A3" t="s">
        <v>24</v>
      </c>
      <c r="B3" t="s">
        <v>25</v>
      </c>
      <c r="C3">
        <v>202010</v>
      </c>
      <c r="D3">
        <v>1</v>
      </c>
      <c r="E3" t="s">
        <v>26</v>
      </c>
      <c r="F3">
        <v>1301</v>
      </c>
      <c r="G3" t="s">
        <v>20</v>
      </c>
      <c r="H3" t="s">
        <v>27</v>
      </c>
      <c r="I3" t="s">
        <v>22</v>
      </c>
      <c r="J3" t="s">
        <v>28</v>
      </c>
      <c r="K3">
        <v>4.5</v>
      </c>
      <c r="L3">
        <v>4</v>
      </c>
      <c r="M3">
        <v>4.5</v>
      </c>
      <c r="N3">
        <v>4.3499999999999996</v>
      </c>
      <c r="O3">
        <v>6</v>
      </c>
      <c r="P3">
        <v>1</v>
      </c>
      <c r="Q3">
        <v>17</v>
      </c>
      <c r="R3" t="str">
        <f t="shared" ref="R3:R13" si="0">LEFT(H3,1)</f>
        <v>J</v>
      </c>
      <c r="S3" t="str">
        <f t="shared" ref="S3:S13" si="1">LEFT(B3,5)</f>
        <v>10002</v>
      </c>
      <c r="T3">
        <f t="shared" ref="T3:T13" si="2">O3-P3</f>
        <v>5</v>
      </c>
    </row>
    <row r="4" spans="1:20" x14ac:dyDescent="0.25">
      <c r="A4" t="s">
        <v>29</v>
      </c>
      <c r="B4" t="s">
        <v>30</v>
      </c>
      <c r="C4">
        <v>202010</v>
      </c>
      <c r="D4">
        <v>1</v>
      </c>
      <c r="E4" t="s">
        <v>31</v>
      </c>
      <c r="F4">
        <v>1301</v>
      </c>
      <c r="G4" t="s">
        <v>20</v>
      </c>
      <c r="H4" t="s">
        <v>32</v>
      </c>
      <c r="I4" t="s">
        <v>22</v>
      </c>
      <c r="J4" t="s">
        <v>33</v>
      </c>
      <c r="K4">
        <v>5</v>
      </c>
      <c r="L4">
        <v>4.9000000000000004</v>
      </c>
      <c r="M4">
        <v>5</v>
      </c>
      <c r="N4">
        <v>4.97</v>
      </c>
      <c r="O4">
        <v>13</v>
      </c>
      <c r="P4">
        <v>2</v>
      </c>
      <c r="Q4">
        <v>15</v>
      </c>
      <c r="R4" t="str">
        <f t="shared" si="0"/>
        <v>E</v>
      </c>
      <c r="S4" t="str">
        <f t="shared" si="1"/>
        <v>10003</v>
      </c>
      <c r="T4">
        <f t="shared" si="2"/>
        <v>11</v>
      </c>
    </row>
    <row r="5" spans="1:20" x14ac:dyDescent="0.25">
      <c r="A5" t="s">
        <v>34</v>
      </c>
      <c r="B5" t="s">
        <v>35</v>
      </c>
      <c r="C5">
        <v>202010</v>
      </c>
      <c r="D5">
        <v>1</v>
      </c>
      <c r="E5" t="s">
        <v>36</v>
      </c>
      <c r="F5">
        <v>310</v>
      </c>
      <c r="G5" t="s">
        <v>20</v>
      </c>
      <c r="H5" t="s">
        <v>37</v>
      </c>
      <c r="I5" t="s">
        <v>38</v>
      </c>
      <c r="J5" t="s">
        <v>39</v>
      </c>
      <c r="K5">
        <v>4.54</v>
      </c>
      <c r="L5">
        <v>4.5999999999999996</v>
      </c>
      <c r="M5">
        <v>4.71</v>
      </c>
      <c r="N5">
        <v>4.5999999999999996</v>
      </c>
      <c r="O5">
        <v>28</v>
      </c>
      <c r="P5">
        <v>7</v>
      </c>
      <c r="Q5">
        <v>25</v>
      </c>
      <c r="R5" t="str">
        <f t="shared" si="0"/>
        <v>C</v>
      </c>
      <c r="S5" t="str">
        <f t="shared" si="1"/>
        <v>10005</v>
      </c>
      <c r="T5">
        <f t="shared" si="2"/>
        <v>21</v>
      </c>
    </row>
    <row r="6" spans="1:20" x14ac:dyDescent="0.25">
      <c r="A6" t="s">
        <v>40</v>
      </c>
      <c r="B6" t="s">
        <v>41</v>
      </c>
      <c r="C6">
        <v>202010</v>
      </c>
      <c r="D6">
        <v>1</v>
      </c>
      <c r="E6" t="s">
        <v>42</v>
      </c>
      <c r="F6">
        <v>346</v>
      </c>
      <c r="G6" t="s">
        <v>20</v>
      </c>
      <c r="H6" t="s">
        <v>43</v>
      </c>
      <c r="I6" t="s">
        <v>38</v>
      </c>
      <c r="J6" t="s">
        <v>39</v>
      </c>
      <c r="K6">
        <v>4.57</v>
      </c>
      <c r="L6">
        <v>4.68</v>
      </c>
      <c r="M6">
        <v>4.57</v>
      </c>
      <c r="N6">
        <v>4.5999999999999996</v>
      </c>
      <c r="O6">
        <v>22</v>
      </c>
      <c r="P6">
        <v>7</v>
      </c>
      <c r="Q6">
        <v>32</v>
      </c>
      <c r="R6" t="str">
        <f t="shared" si="0"/>
        <v>M</v>
      </c>
      <c r="S6" t="str">
        <f t="shared" si="1"/>
        <v>10007</v>
      </c>
      <c r="T6">
        <f t="shared" si="2"/>
        <v>15</v>
      </c>
    </row>
    <row r="7" spans="1:20" x14ac:dyDescent="0.25">
      <c r="A7" t="s">
        <v>44</v>
      </c>
      <c r="B7" t="s">
        <v>45</v>
      </c>
      <c r="C7">
        <v>202010</v>
      </c>
      <c r="D7">
        <v>1</v>
      </c>
      <c r="E7" t="s">
        <v>46</v>
      </c>
      <c r="F7">
        <v>697</v>
      </c>
      <c r="G7" t="s">
        <v>47</v>
      </c>
      <c r="H7" t="s">
        <v>48</v>
      </c>
      <c r="I7" t="s">
        <v>22</v>
      </c>
      <c r="J7" t="s">
        <v>49</v>
      </c>
      <c r="K7">
        <v>5</v>
      </c>
      <c r="L7">
        <v>5</v>
      </c>
      <c r="M7">
        <v>4</v>
      </c>
      <c r="N7">
        <v>4.75</v>
      </c>
      <c r="O7">
        <v>6</v>
      </c>
      <c r="P7">
        <v>1</v>
      </c>
      <c r="Q7">
        <v>17</v>
      </c>
      <c r="R7" t="str">
        <f t="shared" si="0"/>
        <v>S</v>
      </c>
      <c r="S7" t="str">
        <f t="shared" si="1"/>
        <v>10012</v>
      </c>
      <c r="T7">
        <f t="shared" si="2"/>
        <v>5</v>
      </c>
    </row>
    <row r="8" spans="1:20" x14ac:dyDescent="0.25">
      <c r="A8" t="s">
        <v>50</v>
      </c>
      <c r="B8" t="s">
        <v>51</v>
      </c>
      <c r="C8">
        <v>202010</v>
      </c>
      <c r="D8">
        <v>1</v>
      </c>
      <c r="E8" t="s">
        <v>52</v>
      </c>
      <c r="F8">
        <v>539</v>
      </c>
      <c r="G8" t="s">
        <v>20</v>
      </c>
      <c r="H8" t="s">
        <v>53</v>
      </c>
      <c r="I8" t="s">
        <v>38</v>
      </c>
      <c r="J8" t="s">
        <v>54</v>
      </c>
      <c r="O8">
        <v>9</v>
      </c>
      <c r="P8">
        <v>0</v>
      </c>
      <c r="Q8">
        <v>0</v>
      </c>
      <c r="R8" t="str">
        <f t="shared" si="0"/>
        <v>A</v>
      </c>
      <c r="S8" t="str">
        <f t="shared" si="1"/>
        <v>10013</v>
      </c>
      <c r="T8">
        <f t="shared" si="2"/>
        <v>9</v>
      </c>
    </row>
    <row r="9" spans="1:20" x14ac:dyDescent="0.25">
      <c r="A9" t="s">
        <v>55</v>
      </c>
      <c r="B9" t="s">
        <v>56</v>
      </c>
      <c r="C9">
        <v>202010</v>
      </c>
      <c r="D9">
        <v>1</v>
      </c>
      <c r="E9" t="s">
        <v>36</v>
      </c>
      <c r="F9">
        <v>507</v>
      </c>
      <c r="G9" t="s">
        <v>20</v>
      </c>
      <c r="H9" t="s">
        <v>57</v>
      </c>
      <c r="I9" t="s">
        <v>38</v>
      </c>
      <c r="J9" t="s">
        <v>39</v>
      </c>
      <c r="K9">
        <v>5</v>
      </c>
      <c r="L9">
        <v>5</v>
      </c>
      <c r="M9">
        <v>5</v>
      </c>
      <c r="N9">
        <v>5</v>
      </c>
      <c r="O9">
        <v>12</v>
      </c>
      <c r="P9">
        <v>2</v>
      </c>
      <c r="Q9">
        <v>17</v>
      </c>
      <c r="R9" t="str">
        <f t="shared" si="0"/>
        <v>S</v>
      </c>
      <c r="S9" t="str">
        <f t="shared" si="1"/>
        <v>10014</v>
      </c>
      <c r="T9">
        <f t="shared" si="2"/>
        <v>10</v>
      </c>
    </row>
    <row r="10" spans="1:20" x14ac:dyDescent="0.25">
      <c r="A10" t="s">
        <v>58</v>
      </c>
      <c r="B10" t="s">
        <v>59</v>
      </c>
      <c r="C10">
        <v>202010</v>
      </c>
      <c r="D10">
        <v>1</v>
      </c>
      <c r="E10" t="s">
        <v>60</v>
      </c>
      <c r="F10">
        <v>512</v>
      </c>
      <c r="G10" t="s">
        <v>20</v>
      </c>
      <c r="H10" t="s">
        <v>61</v>
      </c>
      <c r="I10" t="s">
        <v>38</v>
      </c>
      <c r="J10" t="s">
        <v>62</v>
      </c>
      <c r="K10">
        <v>4</v>
      </c>
      <c r="L10">
        <v>4</v>
      </c>
      <c r="M10">
        <v>4</v>
      </c>
      <c r="N10">
        <v>4</v>
      </c>
      <c r="O10">
        <v>5</v>
      </c>
      <c r="P10">
        <v>1</v>
      </c>
      <c r="Q10">
        <v>20</v>
      </c>
      <c r="R10" t="str">
        <f t="shared" si="0"/>
        <v>C</v>
      </c>
      <c r="S10" t="str">
        <f t="shared" si="1"/>
        <v>10018</v>
      </c>
      <c r="T10">
        <f t="shared" si="2"/>
        <v>4</v>
      </c>
    </row>
    <row r="11" spans="1:20" x14ac:dyDescent="0.25">
      <c r="A11" t="s">
        <v>63</v>
      </c>
      <c r="B11" t="s">
        <v>64</v>
      </c>
      <c r="C11">
        <v>202010</v>
      </c>
      <c r="D11">
        <v>1</v>
      </c>
      <c r="E11" t="s">
        <v>60</v>
      </c>
      <c r="F11">
        <v>611</v>
      </c>
      <c r="G11" t="s">
        <v>20</v>
      </c>
      <c r="H11" t="s">
        <v>65</v>
      </c>
      <c r="I11" t="s">
        <v>38</v>
      </c>
      <c r="J11" t="s">
        <v>62</v>
      </c>
      <c r="K11">
        <v>4.63</v>
      </c>
      <c r="L11">
        <v>4.5999999999999996</v>
      </c>
      <c r="M11">
        <v>4.5</v>
      </c>
      <c r="N11">
        <v>4.59</v>
      </c>
      <c r="O11">
        <v>5</v>
      </c>
      <c r="P11">
        <v>2</v>
      </c>
      <c r="Q11">
        <v>40</v>
      </c>
      <c r="R11" t="str">
        <f t="shared" si="0"/>
        <v>A</v>
      </c>
      <c r="S11" t="str">
        <f t="shared" si="1"/>
        <v>10021</v>
      </c>
      <c r="T11">
        <f t="shared" si="2"/>
        <v>3</v>
      </c>
    </row>
    <row r="12" spans="1:20" x14ac:dyDescent="0.25">
      <c r="A12" t="s">
        <v>66</v>
      </c>
      <c r="B12" t="s">
        <v>67</v>
      </c>
      <c r="C12">
        <v>202010</v>
      </c>
      <c r="D12">
        <v>1</v>
      </c>
      <c r="E12" t="s">
        <v>68</v>
      </c>
      <c r="F12">
        <v>390</v>
      </c>
      <c r="G12" t="s">
        <v>20</v>
      </c>
      <c r="H12" t="s">
        <v>69</v>
      </c>
      <c r="I12" t="s">
        <v>70</v>
      </c>
      <c r="J12" t="s">
        <v>71</v>
      </c>
      <c r="K12">
        <v>4.51</v>
      </c>
      <c r="L12">
        <v>4.4400000000000004</v>
      </c>
      <c r="M12">
        <v>4.4800000000000004</v>
      </c>
      <c r="N12">
        <v>4.4800000000000004</v>
      </c>
      <c r="O12">
        <v>26</v>
      </c>
      <c r="P12">
        <v>10</v>
      </c>
      <c r="Q12">
        <v>38</v>
      </c>
      <c r="R12" t="str">
        <f t="shared" si="0"/>
        <v>G</v>
      </c>
      <c r="S12" t="str">
        <f t="shared" si="1"/>
        <v>10026</v>
      </c>
      <c r="T12">
        <f t="shared" si="2"/>
        <v>16</v>
      </c>
    </row>
    <row r="13" spans="1:20" x14ac:dyDescent="0.25">
      <c r="A13" t="s">
        <v>72</v>
      </c>
      <c r="B13" t="s">
        <v>73</v>
      </c>
      <c r="C13">
        <v>202010</v>
      </c>
      <c r="D13">
        <v>1</v>
      </c>
      <c r="E13" t="s">
        <v>74</v>
      </c>
      <c r="F13">
        <v>577</v>
      </c>
      <c r="G13" t="s">
        <v>20</v>
      </c>
      <c r="H13" t="s">
        <v>75</v>
      </c>
      <c r="I13" t="s">
        <v>76</v>
      </c>
      <c r="J13" t="s">
        <v>77</v>
      </c>
      <c r="K13">
        <v>3.88</v>
      </c>
      <c r="L13">
        <v>3.8</v>
      </c>
      <c r="M13">
        <v>3.75</v>
      </c>
      <c r="N13">
        <v>3.82</v>
      </c>
      <c r="O13">
        <v>5</v>
      </c>
      <c r="P13">
        <v>1</v>
      </c>
      <c r="Q13">
        <v>20</v>
      </c>
      <c r="R13" t="str">
        <f t="shared" si="0"/>
        <v>D</v>
      </c>
      <c r="S13" t="str">
        <f t="shared" si="1"/>
        <v>10029</v>
      </c>
      <c r="T13">
        <f t="shared" si="2"/>
        <v>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 Report Winter Mini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2021-07-26T17:25:06Z</dcterms:created>
  <dcterms:modified xsi:type="dcterms:W3CDTF">2021-07-26T17:25:06Z</dcterms:modified>
</cp:coreProperties>
</file>