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90" windowWidth="24675" windowHeight="12315"/>
  </bookViews>
  <sheets>
    <sheet name="Dashboard" sheetId="2" r:id="rId1"/>
    <sheet name="Overall Report Main Term May Mi" sheetId="1" r:id="rId2"/>
  </sheets>
  <definedNames>
    <definedName name="Slicer_1st_initial">#N/A</definedName>
    <definedName name="Slicer_CRN">#N/A</definedName>
    <definedName name="Slicer_Teachers___Full_Name">#N/A</definedName>
  </definedNames>
  <calcPr calcId="0"/>
  <pivotCaches>
    <pivotCache cacheId="76" r:id="rId3"/>
  </pivotCaches>
  <extLst>
    <ext xmlns:x14="http://schemas.microsoft.com/office/spreadsheetml/2009/9/main" uri="{BBE1A952-AA13-448e-AADC-164F8A28A991}">
      <x14:slicerCaches>
        <x14:slicerCache r:id="rId4"/>
        <x14:slicerCache r:id="rId5"/>
        <x14:slicerCache r:id="rId6"/>
      </x14:slicerCaches>
    </ext>
    <ext xmlns:x14="http://schemas.microsoft.com/office/spreadsheetml/2009/9/main" uri="{79F54976-1DA5-4618-B147-4CDE4B953A38}">
      <x14:workbookPr/>
    </ext>
  </extLst>
</workbook>
</file>

<file path=xl/calcChain.xml><?xml version="1.0" encoding="utf-8"?>
<calcChain xmlns="http://schemas.openxmlformats.org/spreadsheetml/2006/main">
  <c r="T3" i="1" l="1"/>
  <c r="T4" i="1"/>
  <c r="T5" i="1"/>
  <c r="T6" i="1"/>
  <c r="T7" i="1"/>
  <c r="T8" i="1"/>
  <c r="T9" i="1"/>
  <c r="T10" i="1"/>
  <c r="T11" i="1"/>
  <c r="T12" i="1"/>
  <c r="T13" i="1"/>
  <c r="T14" i="1"/>
  <c r="T15" i="1"/>
  <c r="T16" i="1"/>
  <c r="T17" i="1"/>
  <c r="T18" i="1"/>
  <c r="T2" i="1"/>
  <c r="S3" i="1"/>
  <c r="S4" i="1"/>
  <c r="S5" i="1"/>
  <c r="S6" i="1"/>
  <c r="S7" i="1"/>
  <c r="S8" i="1"/>
  <c r="S9" i="1"/>
  <c r="S10" i="1"/>
  <c r="S11" i="1"/>
  <c r="S12" i="1"/>
  <c r="S13" i="1"/>
  <c r="S14" i="1"/>
  <c r="S15" i="1"/>
  <c r="S16" i="1"/>
  <c r="S17" i="1"/>
  <c r="S18" i="1"/>
  <c r="S2" i="1"/>
  <c r="R3" i="1"/>
  <c r="R4" i="1"/>
  <c r="R5" i="1"/>
  <c r="R6" i="1"/>
  <c r="R7" i="1"/>
  <c r="R8" i="1"/>
  <c r="R9" i="1"/>
  <c r="R10" i="1"/>
  <c r="R11" i="1"/>
  <c r="R12" i="1"/>
  <c r="R13" i="1"/>
  <c r="R14" i="1"/>
  <c r="R15" i="1"/>
  <c r="R16" i="1"/>
  <c r="R17" i="1"/>
  <c r="R18" i="1"/>
  <c r="R2" i="1"/>
</calcChain>
</file>

<file path=xl/sharedStrings.xml><?xml version="1.0" encoding="utf-8"?>
<sst xmlns="http://schemas.openxmlformats.org/spreadsheetml/2006/main" count="168" uniqueCount="115">
  <si>
    <t>Primary Subject ID</t>
  </si>
  <si>
    <t>Course Name</t>
  </si>
  <si>
    <t>Term</t>
  </si>
  <si>
    <t>Part of Term</t>
  </si>
  <si>
    <t>Courses - COURSE_CODE</t>
  </si>
  <si>
    <t>Courses - COURSE_NUMBER</t>
  </si>
  <si>
    <t>Courses - CLASS_NUMBER</t>
  </si>
  <si>
    <t>Teachers - Full Name</t>
  </si>
  <si>
    <t>School</t>
  </si>
  <si>
    <t>Department</t>
  </si>
  <si>
    <t>Instructor Score</t>
  </si>
  <si>
    <t>Course Score</t>
  </si>
  <si>
    <t>QEP Score</t>
  </si>
  <si>
    <t>Total Score</t>
  </si>
  <si>
    <t>Invited</t>
  </si>
  <si>
    <t>RespondentCount</t>
  </si>
  <si>
    <t>Response Rate</t>
  </si>
  <si>
    <t>202130-30003</t>
  </si>
  <si>
    <t>30003 Early Childhood Curric</t>
  </si>
  <si>
    <t>ECE</t>
  </si>
  <si>
    <t>51W</t>
  </si>
  <si>
    <t>Melanie Loewenstein</t>
  </si>
  <si>
    <t>Education &amp; Human Services</t>
  </si>
  <si>
    <t>Curriculum and Instruction</t>
  </si>
  <si>
    <t>202130-30004</t>
  </si>
  <si>
    <t>30004 What Tchrs Need Classrm Assess</t>
  </si>
  <si>
    <t>EDCI</t>
  </si>
  <si>
    <t>01W</t>
  </si>
  <si>
    <t>Melanie Fields</t>
  </si>
  <si>
    <t>202130-30009</t>
  </si>
  <si>
    <t>30009 Child Welfare</t>
  </si>
  <si>
    <t>SWK</t>
  </si>
  <si>
    <t>Lyndsey Norris</t>
  </si>
  <si>
    <t>Social Work</t>
  </si>
  <si>
    <t>202130-30047</t>
  </si>
  <si>
    <t>30047 GLB/Current Issues in Health</t>
  </si>
  <si>
    <t>HHPH</t>
  </si>
  <si>
    <t>Tara Tietjen-Smith</t>
  </si>
  <si>
    <t>Health &amp; Human Performance</t>
  </si>
  <si>
    <t>202130-30085</t>
  </si>
  <si>
    <t>30085 GLB/Survey of Exceptionalities</t>
  </si>
  <si>
    <t>SPED</t>
  </si>
  <si>
    <t>Michelle Hanks</t>
  </si>
  <si>
    <t>Psychology &amp; Special Education</t>
  </si>
  <si>
    <t>202130-30125</t>
  </si>
  <si>
    <t>30125 Leading Effective Schools</t>
  </si>
  <si>
    <t>EDAD</t>
  </si>
  <si>
    <t>Ava Muñoz</t>
  </si>
  <si>
    <t>Educational Leadership</t>
  </si>
  <si>
    <t>202130-30132</t>
  </si>
  <si>
    <t>30132 Intro to Neuropsych Screen</t>
  </si>
  <si>
    <t>PSY</t>
  </si>
  <si>
    <t>Sean Lauderdale</t>
  </si>
  <si>
    <t>202130-30143</t>
  </si>
  <si>
    <t>30143 United States Government</t>
  </si>
  <si>
    <t>PSCI</t>
  </si>
  <si>
    <t>Ayal Feinberg</t>
  </si>
  <si>
    <t>Humanities, Social Sci &amp; Arts</t>
  </si>
  <si>
    <t>Political Science</t>
  </si>
  <si>
    <t>202130-30144</t>
  </si>
  <si>
    <t>30144 Lab Management in Ag Mech</t>
  </si>
  <si>
    <t>AMC</t>
  </si>
  <si>
    <t>Douglas Lavergne</t>
  </si>
  <si>
    <t>Ag Sciences &amp; Nat Resources</t>
  </si>
  <si>
    <t>Ag Science &amp; Natural Resources</t>
  </si>
  <si>
    <t>202130-30154</t>
  </si>
  <si>
    <t>30154 Automata Theory</t>
  </si>
  <si>
    <t>CSCI</t>
  </si>
  <si>
    <t>Sang Suh</t>
  </si>
  <si>
    <t>Science &amp; Engineering</t>
  </si>
  <si>
    <t>Computer Science &amp; Info Sys</t>
  </si>
  <si>
    <t>202130-30155</t>
  </si>
  <si>
    <t>30155 Automata Theory</t>
  </si>
  <si>
    <t>02W</t>
  </si>
  <si>
    <t>202130-30158</t>
  </si>
  <si>
    <t>30158 Etymology</t>
  </si>
  <si>
    <t>ENG</t>
  </si>
  <si>
    <t>Salvatore Attardo</t>
  </si>
  <si>
    <t>Literature &amp; Languages</t>
  </si>
  <si>
    <t>202130-30160</t>
  </si>
  <si>
    <t>30160 Rhetoric In/Of Mr Rogers Neigh</t>
  </si>
  <si>
    <t>Shannon Carter</t>
  </si>
  <si>
    <t>202130-30168</t>
  </si>
  <si>
    <t>30168 Clinical Mental Health Coun</t>
  </si>
  <si>
    <t>COUN</t>
  </si>
  <si>
    <t>Donna Hickman</t>
  </si>
  <si>
    <t>Counseling</t>
  </si>
  <si>
    <t>202130-30169</t>
  </si>
  <si>
    <t>30169 Human Sexuality</t>
  </si>
  <si>
    <t>M Hendricks</t>
  </si>
  <si>
    <t>202130-30191</t>
  </si>
  <si>
    <t>30191 Hist of Adv &amp; Consumerism</t>
  </si>
  <si>
    <t>ARTS</t>
  </si>
  <si>
    <t>31E</t>
  </si>
  <si>
    <t>Margaret Debosier</t>
  </si>
  <si>
    <t>Art</t>
  </si>
  <si>
    <t>202130-30192</t>
  </si>
  <si>
    <t>30192 Diversity &amp; Equity in Edu</t>
  </si>
  <si>
    <t>41B</t>
  </si>
  <si>
    <t>Susan Williams</t>
  </si>
  <si>
    <t>1st initial</t>
  </si>
  <si>
    <t>CRN</t>
  </si>
  <si>
    <t xml:space="preserve">Not Responded </t>
  </si>
  <si>
    <t>Grand Total</t>
  </si>
  <si>
    <t>Instructor</t>
  </si>
  <si>
    <t>Sum of RespondentCount</t>
  </si>
  <si>
    <t xml:space="preserve">Sum of Not Responded </t>
  </si>
  <si>
    <t>Sum of Invited</t>
  </si>
  <si>
    <t>Sum of Overall Response</t>
  </si>
  <si>
    <t>Sum of Non-resp</t>
  </si>
  <si>
    <t>Average of Instructor Score</t>
  </si>
  <si>
    <t>Average of Course Score</t>
  </si>
  <si>
    <t>Average of QEP Score</t>
  </si>
  <si>
    <t>Average of Total Score</t>
  </si>
  <si>
    <t>Values</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</si>
</sst>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
    <xf numFmtId="0" fontId="0" fillId="0" borderId="0" xfId="0"/>
    <xf numFmtId="0" fontId="0" fillId="0" borderId="0" xfId="0" pivotButton="1"/>
    <xf numFmtId="0" fontId="0" fillId="0" borderId="0" xfId="0" applyAlignment="1">
      <alignment horizontal="left"/>
    </xf>
    <xf numFmtId="0" fontId="0" fillId="0" borderId="0" xfId="0" applyNumberFormat="1"/>
    <xf numFmtId="1" fontId="0" fillId="0" borderId="0" xfId="0" applyNumberFormat="1"/>
    <xf numFmtId="0" fontId="17" fillId="33" borderId="0" xfId="0" applyFont="1" applyFill="1"/>
    <xf numFmtId="2" fontId="17" fillId="33" borderId="0" xfId="0" applyNumberFormat="1" applyFont="1" applyFill="1"/>
    <xf numFmtId="1" fontId="17" fillId="33" borderId="0" xfId="0" applyNumberFormat="1" applyFont="1" applyFill="1" applyAlignment="1">
      <alignment horizontal="left"/>
    </xf>
    <xf numFmtId="1" fontId="17" fillId="33" borderId="0" xfId="0" applyNumberFormat="1" applyFont="1" applyFill="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33">
    <dxf>
      <numFmt numFmtId="1" formatCode="0"/>
    </dxf>
    <dxf>
      <numFmt numFmtId="1" formatCode="0"/>
    </dxf>
    <dxf>
      <fill>
        <patternFill patternType="solid">
          <bgColor theme="0"/>
        </patternFill>
      </fill>
    </dxf>
    <dxf>
      <font>
        <color theme="0"/>
      </font>
    </dxf>
    <dxf>
      <numFmt numFmtId="2" formatCode="0.00"/>
    </dxf>
    <dxf>
      <fill>
        <patternFill patternType="solid">
          <bgColor theme="0"/>
        </patternFill>
      </fill>
    </dxf>
    <dxf>
      <font>
        <color theme="0"/>
      </font>
    </dxf>
    <dxf>
      <numFmt numFmtId="1" formatCode="0"/>
    </dxf>
    <dxf>
      <numFmt numFmtId="1" formatCode="0"/>
    </dxf>
    <dxf>
      <numFmt numFmtId="1" formatCode="0"/>
    </dxf>
    <dxf>
      <fill>
        <patternFill patternType="solid">
          <bgColor theme="0"/>
        </patternFill>
      </fill>
    </dxf>
    <dxf>
      <font>
        <color theme="0"/>
      </font>
    </dxf>
    <dxf>
      <numFmt numFmtId="2" formatCode="0.00"/>
    </dxf>
    <dxf>
      <fill>
        <patternFill patternType="solid">
          <bgColor theme="0"/>
        </patternFill>
      </fill>
    </dxf>
    <dxf>
      <font>
        <color theme="0"/>
      </font>
    </dxf>
    <dxf>
      <numFmt numFmtId="1" formatCode="0"/>
    </dxf>
    <dxf>
      <numFmt numFmtId="1" formatCode="0"/>
    </dxf>
    <dxf>
      <numFmt numFmtId="1" formatCode="0"/>
    </dxf>
    <dxf>
      <fill>
        <patternFill patternType="solid">
          <bgColor theme="0"/>
        </patternFill>
      </fill>
    </dxf>
    <dxf>
      <font>
        <color theme="0"/>
      </font>
    </dxf>
    <dxf>
      <numFmt numFmtId="2" formatCode="0.00"/>
    </dxf>
    <dxf>
      <fill>
        <patternFill patternType="solid">
          <bgColor theme="0"/>
        </patternFill>
      </fill>
    </dxf>
    <dxf>
      <font>
        <color theme="0"/>
      </font>
    </dxf>
    <dxf>
      <numFmt numFmtId="1" formatCode="0"/>
    </dxf>
    <dxf>
      <numFmt numFmtId="1" formatCode="0"/>
    </dxf>
    <dxf>
      <numFmt numFmtId="1" formatCode="0"/>
    </dxf>
    <dxf>
      <fill>
        <patternFill patternType="solid">
          <bgColor theme="0"/>
        </patternFill>
      </fill>
    </dxf>
    <dxf>
      <font>
        <color theme="0"/>
      </font>
    </dxf>
    <dxf>
      <numFmt numFmtId="2" formatCode="0.00"/>
    </dxf>
    <dxf>
      <fill>
        <patternFill patternType="solid">
          <bgColor theme="0"/>
        </patternFill>
      </fill>
    </dxf>
    <dxf>
      <font>
        <color theme="0"/>
      </font>
    </dxf>
    <dxf>
      <numFmt numFmtId="1" formatCode="0"/>
    </dxf>
    <dxf>
      <numFmt numFmtId="1" formatCode="0"/>
    </dxf>
    <dxf>
      <numFmt numFmtId="1" formatCode="0"/>
    </dxf>
    <dxf>
      <fill>
        <patternFill patternType="solid">
          <bgColor theme="0"/>
        </patternFill>
      </fill>
    </dxf>
    <dxf>
      <font>
        <color theme="0"/>
      </font>
    </dxf>
    <dxf>
      <numFmt numFmtId="2" formatCode="0.00"/>
    </dxf>
    <dxf>
      <fill>
        <patternFill patternType="solid">
          <bgColor theme="0"/>
        </patternFill>
      </fill>
    </dxf>
    <dxf>
      <font>
        <color theme="0"/>
      </font>
    </dxf>
    <dxf>
      <numFmt numFmtId="1" formatCode="0"/>
    </dxf>
    <dxf>
      <numFmt numFmtId="1" formatCode="0"/>
    </dxf>
    <dxf>
      <numFmt numFmtId="1" formatCode="0"/>
    </dxf>
    <dxf>
      <fill>
        <patternFill patternType="solid">
          <bgColor theme="0"/>
        </patternFill>
      </fill>
    </dxf>
    <dxf>
      <font>
        <color theme="0"/>
      </font>
    </dxf>
    <dxf>
      <numFmt numFmtId="2" formatCode="0.00"/>
    </dxf>
    <dxf>
      <fill>
        <patternFill patternType="solid">
          <bgColor theme="0"/>
        </patternFill>
      </fill>
    </dxf>
    <dxf>
      <font>
        <color theme="0"/>
      </font>
    </dxf>
    <dxf>
      <numFmt numFmtId="1" formatCode="0"/>
    </dxf>
    <dxf>
      <numFmt numFmtId="1" formatCode="0"/>
    </dxf>
    <dxf>
      <numFmt numFmtId="1" formatCode="0"/>
    </dxf>
    <dxf>
      <fill>
        <patternFill patternType="solid">
          <bgColor theme="0"/>
        </patternFill>
      </fill>
    </dxf>
    <dxf>
      <font>
        <color theme="0"/>
      </font>
    </dxf>
    <dxf>
      <numFmt numFmtId="2" formatCode="0.00"/>
    </dxf>
    <dxf>
      <fill>
        <patternFill patternType="solid">
          <bgColor theme="0"/>
        </patternFill>
      </fill>
    </dxf>
    <dxf>
      <font>
        <color theme="0"/>
      </font>
    </dxf>
    <dxf>
      <numFmt numFmtId="1" formatCode="0"/>
    </dxf>
    <dxf>
      <numFmt numFmtId="1" formatCode="0"/>
    </dxf>
    <dxf>
      <numFmt numFmtId="1" formatCode="0"/>
    </dxf>
    <dxf>
      <fill>
        <patternFill patternType="solid">
          <bgColor theme="0"/>
        </patternFill>
      </fill>
    </dxf>
    <dxf>
      <font>
        <color theme="0"/>
      </font>
    </dxf>
    <dxf>
      <numFmt numFmtId="2" formatCode="0.00"/>
    </dxf>
    <dxf>
      <fill>
        <patternFill patternType="solid">
          <bgColor theme="0"/>
        </patternFill>
      </fill>
    </dxf>
    <dxf>
      <font>
        <color theme="0"/>
      </font>
    </dxf>
    <dxf>
      <numFmt numFmtId="1" formatCode="0"/>
    </dxf>
    <dxf>
      <numFmt numFmtId="1" formatCode="0"/>
    </dxf>
    <dxf>
      <numFmt numFmtId="1" formatCode="0"/>
    </dxf>
    <dxf>
      <fill>
        <patternFill patternType="solid">
          <bgColor theme="0"/>
        </patternFill>
      </fill>
    </dxf>
    <dxf>
      <font>
        <color theme="0"/>
      </font>
    </dxf>
    <dxf>
      <numFmt numFmtId="2" formatCode="0.00"/>
    </dxf>
    <dxf>
      <fill>
        <patternFill patternType="solid">
          <bgColor theme="0"/>
        </patternFill>
      </fill>
    </dxf>
    <dxf>
      <font>
        <color theme="0"/>
      </font>
    </dxf>
    <dxf>
      <numFmt numFmtId="1" formatCode="0"/>
    </dxf>
    <dxf>
      <numFmt numFmtId="1" formatCode="0"/>
    </dxf>
    <dxf>
      <numFmt numFmtId="1" formatCode="0"/>
    </dxf>
    <dxf>
      <fill>
        <patternFill patternType="solid">
          <bgColor theme="0"/>
        </patternFill>
      </fill>
    </dxf>
    <dxf>
      <font>
        <color theme="0"/>
      </font>
    </dxf>
    <dxf>
      <numFmt numFmtId="2" formatCode="0.00"/>
    </dxf>
    <dxf>
      <fill>
        <patternFill patternType="solid">
          <bgColor theme="0"/>
        </patternFill>
      </fill>
    </dxf>
    <dxf>
      <font>
        <color theme="0"/>
      </font>
    </dxf>
    <dxf>
      <numFmt numFmtId="1" formatCode="0"/>
    </dxf>
    <dxf>
      <numFmt numFmtId="1" formatCode="0"/>
    </dxf>
    <dxf>
      <numFmt numFmtId="1" formatCode="0"/>
    </dxf>
    <dxf>
      <fill>
        <patternFill patternType="solid">
          <bgColor theme="0"/>
        </patternFill>
      </fill>
    </dxf>
    <dxf>
      <font>
        <color theme="0"/>
      </font>
    </dxf>
    <dxf>
      <numFmt numFmtId="2" formatCode="0.00"/>
    </dxf>
    <dxf>
      <fill>
        <patternFill patternType="solid">
          <bgColor theme="0"/>
        </patternFill>
      </fill>
    </dxf>
    <dxf>
      <font>
        <color theme="0"/>
      </font>
    </dxf>
    <dxf>
      <numFmt numFmtId="1" formatCode="0"/>
    </dxf>
    <dxf>
      <numFmt numFmtId="1" formatCode="0"/>
    </dxf>
    <dxf>
      <numFmt numFmtId="1" formatCode="0"/>
    </dxf>
    <dxf>
      <fill>
        <patternFill patternType="solid">
          <bgColor theme="0"/>
        </patternFill>
      </fill>
    </dxf>
    <dxf>
      <font>
        <color theme="0"/>
      </font>
    </dxf>
    <dxf>
      <numFmt numFmtId="2" formatCode="0.00"/>
    </dxf>
    <dxf>
      <fill>
        <patternFill patternType="solid">
          <bgColor theme="0"/>
        </patternFill>
      </fill>
    </dxf>
    <dxf>
      <font>
        <color theme="0"/>
      </font>
    </dxf>
    <dxf>
      <numFmt numFmtId="1" formatCode="0"/>
    </dxf>
    <dxf>
      <numFmt numFmtId="1" formatCode="0"/>
    </dxf>
    <dxf>
      <numFmt numFmtId="1" formatCode="0"/>
    </dxf>
    <dxf>
      <fill>
        <patternFill patternType="solid">
          <bgColor theme="0"/>
        </patternFill>
      </fill>
    </dxf>
    <dxf>
      <font>
        <color theme="0"/>
      </font>
    </dxf>
    <dxf>
      <numFmt numFmtId="2" formatCode="0.00"/>
    </dxf>
    <dxf>
      <fill>
        <patternFill patternType="solid">
          <bgColor theme="0"/>
        </patternFill>
      </fill>
    </dxf>
    <dxf>
      <font>
        <color theme="0"/>
      </font>
    </dxf>
    <dxf>
      <numFmt numFmtId="1" formatCode="0"/>
    </dxf>
    <dxf>
      <numFmt numFmtId="1" formatCode="0"/>
    </dxf>
    <dxf>
      <numFmt numFmtId="1" formatCode="0"/>
    </dxf>
    <dxf>
      <numFmt numFmtId="1" formatCode="0"/>
    </dxf>
    <dxf>
      <fill>
        <patternFill patternType="solid">
          <bgColor theme="0"/>
        </patternFill>
      </fill>
    </dxf>
    <dxf>
      <font>
        <color theme="0"/>
      </font>
    </dxf>
    <dxf>
      <numFmt numFmtId="2" formatCode="0.00"/>
    </dxf>
    <dxf>
      <fill>
        <patternFill patternType="solid">
          <bgColor theme="0"/>
        </patternFill>
      </fill>
    </dxf>
    <dxf>
      <font>
        <color theme="0"/>
      </font>
    </dxf>
    <dxf>
      <numFmt numFmtId="1" formatCode="0"/>
    </dxf>
    <dxf>
      <numFmt numFmtId="1" formatCode="0"/>
    </dxf>
    <dxf>
      <numFmt numFmtId="1" formatCode="0"/>
    </dxf>
    <dxf>
      <fill>
        <patternFill patternType="solid">
          <bgColor theme="0"/>
        </patternFill>
      </fill>
    </dxf>
    <dxf>
      <font>
        <color theme="0"/>
      </font>
    </dxf>
    <dxf>
      <numFmt numFmtId="2" formatCode="0.00"/>
    </dxf>
    <dxf>
      <fill>
        <patternFill patternType="solid">
          <bgColor theme="0"/>
        </patternFill>
      </fill>
    </dxf>
    <dxf>
      <font>
        <color theme="0"/>
      </font>
    </dxf>
    <dxf>
      <numFmt numFmtId="1" formatCode="0"/>
    </dxf>
    <dxf>
      <font>
        <color theme="0"/>
      </font>
    </dxf>
    <dxf>
      <fill>
        <patternFill patternType="solid">
          <bgColor theme="0"/>
        </patternFill>
      </fill>
    </dxf>
    <dxf>
      <numFmt numFmtId="166" formatCode="0.0"/>
    </dxf>
    <dxf>
      <numFmt numFmtId="1" formatCode="0"/>
    </dxf>
    <dxf>
      <numFmt numFmtId="166" formatCode="0.0"/>
    </dxf>
    <dxf>
      <numFmt numFmtId="1" formatCode="0"/>
    </dxf>
    <dxf>
      <numFmt numFmtId="2" formatCode="0.00"/>
    </dxf>
    <dxf>
      <numFmt numFmtId="2" formatCode="0.00"/>
    </dxf>
    <dxf>
      <font>
        <color theme="0"/>
      </font>
    </dxf>
    <dxf>
      <fill>
        <patternFill patternType="solid">
          <bgColor theme="0"/>
        </patternFill>
      </fill>
    </dxf>
    <dxf>
      <numFmt numFmtId="2" formatCode="0.00"/>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pivotCacheDefinition" Target="pivotCache/pivotCacheDefinition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5" Type="http://schemas.microsoft.com/office/2007/relationships/slicerCache" Target="slicerCaches/slicerCache2.xml"/><Relationship Id="rId10" Type="http://schemas.openxmlformats.org/officeDocument/2006/relationships/calcChain" Target="calcChain.xml"/><Relationship Id="rId4" Type="http://schemas.microsoft.com/office/2007/relationships/slicerCache" Target="slicerCaches/slicerCache1.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[Overall Report Main Term May Mini 2021 Dashboard.xlsx]Dashboard!PivotTable21</c:name>
    <c:fmtId val="0"/>
  </c:pivotSource>
  <c:chart>
    <c:title>
      <c:tx>
        <c:rich>
          <a:bodyPr/>
          <a:lstStyle/>
          <a:p>
            <a:pPr>
              <a:defRPr/>
            </a:pPr>
            <a:r>
              <a:rPr lang="en-US"/>
              <a:t>Instructor and Course Scores</a:t>
            </a:r>
          </a:p>
        </c:rich>
      </c:tx>
      <c:layout/>
      <c:overlay val="0"/>
    </c:title>
    <c:autoTitleDeleted val="0"/>
    <c:pivotFmts>
      <c:pivotFmt>
        <c:idx val="0"/>
        <c:marker>
          <c:symbol val="none"/>
        </c:marker>
      </c:pivotFmt>
      <c:pivotFmt>
        <c:idx val="1"/>
        <c:marker>
          <c:symbol val="none"/>
        </c:marker>
        <c:dLbl>
          <c:idx val="0"/>
          <c:layout/>
          <c:spPr/>
          <c:txPr>
            <a:bodyPr/>
            <a:lstStyle/>
            <a:p>
              <a:pPr>
                <a:defRPr/>
              </a:pPr>
              <a:endParaRPr lang="en-US"/>
            </a:p>
          </c:txPr>
          <c:dLblPos val="inEnd"/>
          <c:showLegendKey val="0"/>
          <c:showVal val="1"/>
          <c:showCatName val="0"/>
          <c:showSerName val="0"/>
          <c:showPercent val="0"/>
          <c:showBubbleSize val="0"/>
        </c:dLbl>
      </c:pivotFmt>
      <c:pivotFmt>
        <c:idx val="2"/>
        <c:marker>
          <c:symbol val="none"/>
        </c:marker>
        <c:dLbl>
          <c:idx val="0"/>
          <c:layout/>
          <c:spPr/>
          <c:txPr>
            <a:bodyPr/>
            <a:lstStyle/>
            <a:p>
              <a:pPr>
                <a:defRPr/>
              </a:pPr>
              <a:endParaRPr lang="en-US"/>
            </a:p>
          </c:txPr>
          <c:dLblPos val="inEnd"/>
          <c:showLegendKey val="0"/>
          <c:showVal val="1"/>
          <c:showCatName val="0"/>
          <c:showSerName val="0"/>
          <c:showPercent val="0"/>
          <c:showBubbleSize val="0"/>
        </c:dLbl>
      </c:pivotFmt>
      <c:pivotFmt>
        <c:idx val="3"/>
        <c:marker>
          <c:symbol val="none"/>
        </c:marker>
        <c:dLbl>
          <c:idx val="0"/>
          <c:layout/>
          <c:spPr/>
          <c:txPr>
            <a:bodyPr/>
            <a:lstStyle/>
            <a:p>
              <a:pPr>
                <a:defRPr/>
              </a:pPr>
              <a:endParaRPr lang="en-US"/>
            </a:p>
          </c:txPr>
          <c:dLblPos val="inEnd"/>
          <c:showLegendKey val="0"/>
          <c:showVal val="1"/>
          <c:showCatName val="0"/>
          <c:showSerName val="0"/>
          <c:showPercent val="0"/>
          <c:showBubbleSize val="0"/>
        </c:dLbl>
      </c:pivotFmt>
      <c:pivotFmt>
        <c:idx val="4"/>
        <c:marker>
          <c:symbol val="none"/>
        </c:marker>
        <c:dLbl>
          <c:idx val="0"/>
          <c:layout/>
          <c:spPr/>
          <c:txPr>
            <a:bodyPr/>
            <a:lstStyle/>
            <a:p>
              <a:pPr>
                <a:defRPr/>
              </a:pPr>
              <a:endParaRPr lang="en-US"/>
            </a:p>
          </c:txPr>
          <c:dLblPos val="inEnd"/>
          <c:showLegendKey val="0"/>
          <c:showVal val="1"/>
          <c:showCatName val="0"/>
          <c:showSerName val="0"/>
          <c:showPercent val="0"/>
          <c:showBubbleSize val="0"/>
        </c:dLbl>
      </c:pivotFmt>
    </c:pivotFmts>
    <c:plotArea>
      <c:layout/>
      <c:barChart>
        <c:barDir val="bar"/>
        <c:grouping val="clustered"/>
        <c:varyColors val="0"/>
        <c:ser>
          <c:idx val="0"/>
          <c:order val="0"/>
          <c:tx>
            <c:strRef>
              <c:f>Dashboard!$G$12</c:f>
              <c:strCache>
                <c:ptCount val="1"/>
                <c:pt idx="0">
                  <c:v>Average of Instructor Score</c:v>
                </c:pt>
              </c:strCache>
            </c:strRef>
          </c:tx>
          <c:invertIfNegative val="0"/>
          <c:dLbls>
            <c:spPr/>
            <c:txPr>
              <a:bodyPr/>
              <a:lstStyle/>
              <a:p>
                <a:pPr>
                  <a:defRPr/>
                </a:pPr>
                <a:endParaRPr lang="en-US"/>
              </a:p>
            </c:txPr>
            <c:dLblPos val="inEnd"/>
            <c:showLegendKey val="0"/>
            <c:showVal val="1"/>
            <c:showCatName val="0"/>
            <c:showSerName val="0"/>
            <c:showPercent val="0"/>
            <c:showBubbleSize val="0"/>
            <c:showLeaderLines val="0"/>
          </c:dLbls>
          <c:cat>
            <c:strRef>
              <c:f>Dashboard!$G$13</c:f>
              <c:strCache>
                <c:ptCount val="1"/>
                <c:pt idx="0">
                  <c:v>Total</c:v>
                </c:pt>
              </c:strCache>
            </c:strRef>
          </c:cat>
          <c:val>
            <c:numRef>
              <c:f>Dashboard!$G$13</c:f>
              <c:numCache>
                <c:formatCode>0.00</c:formatCode>
                <c:ptCount val="1"/>
                <c:pt idx="0">
                  <c:v>4.7699999999999996</c:v>
                </c:pt>
              </c:numCache>
            </c:numRef>
          </c:val>
        </c:ser>
        <c:ser>
          <c:idx val="1"/>
          <c:order val="1"/>
          <c:tx>
            <c:strRef>
              <c:f>Dashboard!$H$12</c:f>
              <c:strCache>
                <c:ptCount val="1"/>
                <c:pt idx="0">
                  <c:v>Average of Course Score</c:v>
                </c:pt>
              </c:strCache>
            </c:strRef>
          </c:tx>
          <c:invertIfNegative val="0"/>
          <c:dLbls>
            <c:spPr/>
            <c:txPr>
              <a:bodyPr/>
              <a:lstStyle/>
              <a:p>
                <a:pPr>
                  <a:defRPr/>
                </a:pPr>
                <a:endParaRPr lang="en-US"/>
              </a:p>
            </c:txPr>
            <c:dLblPos val="inEnd"/>
            <c:showLegendKey val="0"/>
            <c:showVal val="1"/>
            <c:showCatName val="0"/>
            <c:showSerName val="0"/>
            <c:showPercent val="0"/>
            <c:showBubbleSize val="0"/>
            <c:showLeaderLines val="0"/>
          </c:dLbls>
          <c:cat>
            <c:strRef>
              <c:f>Dashboard!$G$13</c:f>
              <c:strCache>
                <c:ptCount val="1"/>
                <c:pt idx="0">
                  <c:v>Total</c:v>
                </c:pt>
              </c:strCache>
            </c:strRef>
          </c:cat>
          <c:val>
            <c:numRef>
              <c:f>Dashboard!$H$13</c:f>
              <c:numCache>
                <c:formatCode>0.00</c:formatCode>
                <c:ptCount val="1"/>
                <c:pt idx="0">
                  <c:v>4.7841176470588236</c:v>
                </c:pt>
              </c:numCache>
            </c:numRef>
          </c:val>
        </c:ser>
        <c:ser>
          <c:idx val="2"/>
          <c:order val="2"/>
          <c:tx>
            <c:strRef>
              <c:f>Dashboard!$I$12</c:f>
              <c:strCache>
                <c:ptCount val="1"/>
                <c:pt idx="0">
                  <c:v>Average of QEP Score</c:v>
                </c:pt>
              </c:strCache>
            </c:strRef>
          </c:tx>
          <c:invertIfNegative val="0"/>
          <c:dLbls>
            <c:spPr/>
            <c:txPr>
              <a:bodyPr/>
              <a:lstStyle/>
              <a:p>
                <a:pPr>
                  <a:defRPr/>
                </a:pPr>
                <a:endParaRPr lang="en-US"/>
              </a:p>
            </c:txPr>
            <c:dLblPos val="inEnd"/>
            <c:showLegendKey val="0"/>
            <c:showVal val="1"/>
            <c:showCatName val="0"/>
            <c:showSerName val="0"/>
            <c:showPercent val="0"/>
            <c:showBubbleSize val="0"/>
            <c:showLeaderLines val="0"/>
          </c:dLbls>
          <c:cat>
            <c:strRef>
              <c:f>Dashboard!$G$13</c:f>
              <c:strCache>
                <c:ptCount val="1"/>
                <c:pt idx="0">
                  <c:v>Total</c:v>
                </c:pt>
              </c:strCache>
            </c:strRef>
          </c:cat>
          <c:val>
            <c:numRef>
              <c:f>Dashboard!$I$13</c:f>
              <c:numCache>
                <c:formatCode>0.00</c:formatCode>
                <c:ptCount val="1"/>
                <c:pt idx="0">
                  <c:v>4.6629411764705893</c:v>
                </c:pt>
              </c:numCache>
            </c:numRef>
          </c:val>
        </c:ser>
        <c:ser>
          <c:idx val="3"/>
          <c:order val="3"/>
          <c:tx>
            <c:strRef>
              <c:f>Dashboard!$J$12</c:f>
              <c:strCache>
                <c:ptCount val="1"/>
                <c:pt idx="0">
                  <c:v>Average of Total Score</c:v>
                </c:pt>
              </c:strCache>
            </c:strRef>
          </c:tx>
          <c:invertIfNegative val="0"/>
          <c:dLbls>
            <c:spPr/>
            <c:txPr>
              <a:bodyPr/>
              <a:lstStyle/>
              <a:p>
                <a:pPr>
                  <a:defRPr/>
                </a:pPr>
                <a:endParaRPr lang="en-US"/>
              </a:p>
            </c:txPr>
            <c:dLblPos val="inEnd"/>
            <c:showLegendKey val="0"/>
            <c:showVal val="1"/>
            <c:showCatName val="0"/>
            <c:showSerName val="0"/>
            <c:showPercent val="0"/>
            <c:showBubbleSize val="0"/>
            <c:showLeaderLines val="0"/>
          </c:dLbls>
          <c:cat>
            <c:strRef>
              <c:f>Dashboard!$G$13</c:f>
              <c:strCache>
                <c:ptCount val="1"/>
                <c:pt idx="0">
                  <c:v>Total</c:v>
                </c:pt>
              </c:strCache>
            </c:strRef>
          </c:cat>
          <c:val>
            <c:numRef>
              <c:f>Dashboard!$J$13</c:f>
              <c:numCache>
                <c:formatCode>0.00</c:formatCode>
                <c:ptCount val="1"/>
                <c:pt idx="0">
                  <c:v>4.7452941176470587</c:v>
                </c:pt>
              </c:numCache>
            </c:numRef>
          </c:val>
        </c:ser>
        <c:dLbls>
          <c:dLblPos val="inEnd"/>
          <c:showLegendKey val="0"/>
          <c:showVal val="1"/>
          <c:showCatName val="0"/>
          <c:showSerName val="0"/>
          <c:showPercent val="0"/>
          <c:showBubbleSize val="0"/>
        </c:dLbls>
        <c:gapWidth val="150"/>
        <c:axId val="174038016"/>
        <c:axId val="175582592"/>
      </c:barChart>
      <c:catAx>
        <c:axId val="174038016"/>
        <c:scaling>
          <c:orientation val="minMax"/>
        </c:scaling>
        <c:delete val="0"/>
        <c:axPos val="l"/>
        <c:majorTickMark val="out"/>
        <c:minorTickMark val="none"/>
        <c:tickLblPos val="nextTo"/>
        <c:crossAx val="175582592"/>
        <c:crosses val="autoZero"/>
        <c:auto val="1"/>
        <c:lblAlgn val="ctr"/>
        <c:lblOffset val="100"/>
        <c:noMultiLvlLbl val="0"/>
      </c:catAx>
      <c:valAx>
        <c:axId val="175582592"/>
        <c:scaling>
          <c:orientation val="minMax"/>
          <c:max val="5"/>
        </c:scaling>
        <c:delete val="0"/>
        <c:axPos val="b"/>
        <c:majorGridlines/>
        <c:numFmt formatCode="0.00" sourceLinked="1"/>
        <c:majorTickMark val="out"/>
        <c:minorTickMark val="none"/>
        <c:tickLblPos val="nextTo"/>
        <c:crossAx val="17403801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[Overall Report Main Term May Mini 2021 Dashboard.xlsx]Dashboard!PivotTable22</c:name>
    <c:fmtId val="0"/>
  </c:pivotSource>
  <c:chart>
    <c:title>
      <c:tx>
        <c:rich>
          <a:bodyPr/>
          <a:lstStyle/>
          <a:p>
            <a:pPr>
              <a:defRPr/>
            </a:pPr>
            <a:r>
              <a:rPr lang="en-US"/>
              <a:t>Response Rate</a:t>
            </a:r>
          </a:p>
        </c:rich>
      </c:tx>
      <c:layout/>
      <c:overlay val="0"/>
    </c:title>
    <c:autoTitleDeleted val="0"/>
    <c:pivotFmts>
      <c:pivotFmt>
        <c:idx val="0"/>
        <c:marker>
          <c:symbol val="none"/>
        </c:marker>
      </c:pivotFmt>
      <c:pivotFmt>
        <c:idx val="1"/>
        <c:marker>
          <c:symbol val="none"/>
        </c:marker>
      </c:pivotFmt>
    </c:pivotFmts>
    <c:plotArea>
      <c:layout/>
      <c:doughnutChart>
        <c:varyColors val="1"/>
        <c:ser>
          <c:idx val="0"/>
          <c:order val="0"/>
          <c:tx>
            <c:strRef>
              <c:f>Dashboard!$I$26</c:f>
              <c:strCache>
                <c:ptCount val="1"/>
                <c:pt idx="0">
                  <c:v>Total</c:v>
                </c:pt>
              </c:strCache>
            </c:strRef>
          </c:tx>
          <c:cat>
            <c:strRef>
              <c:f>Dashboard!$H$27:$H$28</c:f>
              <c:strCache>
                <c:ptCount val="2"/>
                <c:pt idx="0">
                  <c:v>Sum of Overall Response</c:v>
                </c:pt>
                <c:pt idx="1">
                  <c:v>Sum of Non-resp</c:v>
                </c:pt>
              </c:strCache>
            </c:strRef>
          </c:cat>
          <c:val>
            <c:numRef>
              <c:f>Dashboard!$I$27:$I$28</c:f>
              <c:numCache>
                <c:formatCode>0</c:formatCode>
                <c:ptCount val="2"/>
                <c:pt idx="0">
                  <c:v>48.068669527896994</c:v>
                </c:pt>
                <c:pt idx="1">
                  <c:v>51.931330472103006</c:v>
                </c:pt>
              </c:numCache>
            </c:numRef>
          </c:val>
        </c:ser>
        <c:dLbls>
          <c:showLegendKey val="0"/>
          <c:showVal val="0"/>
          <c:showCatName val="0"/>
          <c:showSerName val="0"/>
          <c:showPercent val="0"/>
          <c:showBubbleSize val="0"/>
          <c:showLeaderLines val="1"/>
        </c:dLbls>
        <c:firstSliceAng val="0"/>
        <c:holeSize val="50"/>
      </c:doughnutChart>
    </c:plotArea>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Lst>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1119187</xdr:colOff>
      <xdr:row>7</xdr:row>
      <xdr:rowOff>104775</xdr:rowOff>
    </xdr:from>
    <xdr:to>
      <xdr:col>12</xdr:col>
      <xdr:colOff>557212</xdr:colOff>
      <xdr:row>21</xdr:row>
      <xdr:rowOff>180975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1243012</xdr:colOff>
      <xdr:row>23</xdr:row>
      <xdr:rowOff>161925</xdr:rowOff>
    </xdr:from>
    <xdr:to>
      <xdr:col>9</xdr:col>
      <xdr:colOff>290512</xdr:colOff>
      <xdr:row>38</xdr:row>
      <xdr:rowOff>47625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1562100</xdr:colOff>
      <xdr:row>30</xdr:row>
      <xdr:rowOff>133350</xdr:rowOff>
    </xdr:from>
    <xdr:to>
      <xdr:col>7</xdr:col>
      <xdr:colOff>495300</xdr:colOff>
      <xdr:row>33</xdr:row>
      <xdr:rowOff>28575</xdr:rowOff>
    </xdr:to>
    <xdr:sp macro="" textlink="I27">
      <xdr:nvSpPr>
        <xdr:cNvPr id="4" name="TextBox 3"/>
        <xdr:cNvSpPr txBox="1"/>
      </xdr:nvSpPr>
      <xdr:spPr>
        <a:xfrm>
          <a:off x="9401175" y="5848350"/>
          <a:ext cx="619125" cy="46672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39810A4C-E66B-4321-83CF-D78892618A4B}" type="TxLink">
            <a:rPr lang="en-US" sz="1400" b="1" i="0" u="none" strike="noStrike">
              <a:solidFill>
                <a:srgbClr val="000000"/>
              </a:solidFill>
              <a:latin typeface="Calibri"/>
              <a:cs typeface="Calibri"/>
            </a:rPr>
            <a:t>48</a:t>
          </a:fld>
          <a:endParaRPr lang="en-US" sz="1400" b="1"/>
        </a:p>
      </xdr:txBody>
    </xdr:sp>
    <xdr:clientData/>
  </xdr:twoCellAnchor>
  <xdr:twoCellAnchor editAs="oneCell">
    <xdr:from>
      <xdr:col>1</xdr:col>
      <xdr:colOff>95250</xdr:colOff>
      <xdr:row>27</xdr:row>
      <xdr:rowOff>180975</xdr:rowOff>
    </xdr:from>
    <xdr:to>
      <xdr:col>2</xdr:col>
      <xdr:colOff>323850</xdr:colOff>
      <xdr:row>41</xdr:row>
      <xdr:rowOff>38100</xdr:rowOff>
    </xdr:to>
    <mc:AlternateContent xmlns:mc="http://schemas.openxmlformats.org/markup-compatibility/2006">
      <mc:Choice xmlns:a14="http://schemas.microsoft.com/office/drawing/2010/main" Requires="a14">
        <xdr:graphicFrame macro="">
          <xdr:nvGraphicFramePr>
            <xdr:cNvPr id="5" name="Teachers - Full Name"/>
            <xdr:cNvGraphicFramePr/>
          </xdr:nvGraphicFramePr>
          <xdr:xfrm>
            <a:off x="0" y="0"/>
            <a:ext cx="0" cy="0"/>
          </xdr:xfrm>
          <a:graphic>
            <a:graphicData uri="http://schemas.microsoft.com/office/drawing/2010/slicer">
              <sle:slicer xmlns:sle="http://schemas.microsoft.com/office/drawing/2010/slicer" name="Teachers - Full Name"/>
            </a:graphicData>
          </a:graphic>
        </xdr:graphicFrame>
      </mc:Choice>
      <mc:Fallback>
        <xdr:sp macro="" textlink="">
          <xdr:nvSpPr>
            <xdr:cNvPr id="0" name=""/>
            <xdr:cNvSpPr>
              <a:spLocks noTextEdit="1"/>
            </xdr:cNvSpPr>
          </xdr:nvSpPr>
          <xdr:spPr>
            <a:xfrm>
              <a:off x="1457325" y="532447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895350</xdr:colOff>
      <xdr:row>27</xdr:row>
      <xdr:rowOff>19050</xdr:rowOff>
    </xdr:from>
    <xdr:to>
      <xdr:col>5</xdr:col>
      <xdr:colOff>1162050</xdr:colOff>
      <xdr:row>40</xdr:row>
      <xdr:rowOff>66675</xdr:rowOff>
    </xdr:to>
    <mc:AlternateContent xmlns:mc="http://schemas.openxmlformats.org/markup-compatibility/2006">
      <mc:Choice xmlns:a14="http://schemas.microsoft.com/office/drawing/2010/main" Requires="a14">
        <xdr:graphicFrame macro="">
          <xdr:nvGraphicFramePr>
            <xdr:cNvPr id="6" name="1st initial"/>
            <xdr:cNvGraphicFramePr/>
          </xdr:nvGraphicFramePr>
          <xdr:xfrm>
            <a:off x="0" y="0"/>
            <a:ext cx="0" cy="0"/>
          </xdr:xfrm>
          <a:graphic>
            <a:graphicData uri="http://schemas.microsoft.com/office/drawing/2010/slicer">
              <sle:slicer xmlns:sle="http://schemas.microsoft.com/office/drawing/2010/slicer" name="1st initial"/>
            </a:graphicData>
          </a:graphic>
        </xdr:graphicFrame>
      </mc:Choice>
      <mc:Fallback>
        <xdr:sp macro="" textlink="">
          <xdr:nvSpPr>
            <xdr:cNvPr id="0" name=""/>
            <xdr:cNvSpPr>
              <a:spLocks noTextEdit="1"/>
            </xdr:cNvSpPr>
          </xdr:nvSpPr>
          <xdr:spPr>
            <a:xfrm>
              <a:off x="6267450" y="516255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828675</xdr:colOff>
      <xdr:row>27</xdr:row>
      <xdr:rowOff>161925</xdr:rowOff>
    </xdr:from>
    <xdr:to>
      <xdr:col>4</xdr:col>
      <xdr:colOff>247650</xdr:colOff>
      <xdr:row>41</xdr:row>
      <xdr:rowOff>19050</xdr:rowOff>
    </xdr:to>
    <mc:AlternateContent xmlns:mc="http://schemas.openxmlformats.org/markup-compatibility/2006">
      <mc:Choice xmlns:a14="http://schemas.microsoft.com/office/drawing/2010/main" Requires="a14">
        <xdr:graphicFrame macro="">
          <xdr:nvGraphicFramePr>
            <xdr:cNvPr id="7" name="CRN"/>
            <xdr:cNvGraphicFramePr/>
          </xdr:nvGraphicFramePr>
          <xdr:xfrm>
            <a:off x="0" y="0"/>
            <a:ext cx="0" cy="0"/>
          </xdr:xfrm>
          <a:graphic>
            <a:graphicData uri="http://schemas.microsoft.com/office/drawing/2010/slicer">
              <sle:slicer xmlns:sle="http://schemas.microsoft.com/office/drawing/2010/slicer" name="CRN"/>
            </a:graphicData>
          </a:graphic>
        </xdr:graphicFrame>
      </mc:Choice>
      <mc:Fallback>
        <xdr:sp macro="" textlink="">
          <xdr:nvSpPr>
            <xdr:cNvPr id="0" name=""/>
            <xdr:cNvSpPr>
              <a:spLocks noTextEdit="1"/>
            </xdr:cNvSpPr>
          </xdr:nvSpPr>
          <xdr:spPr>
            <a:xfrm>
              <a:off x="3790950" y="530542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Dhruv Bhatt" refreshedDate="44400.466664583335" createdVersion="4" refreshedVersion="4" minRefreshableVersion="3" recordCount="17">
  <cacheSource type="worksheet">
    <worksheetSource name="Table1"/>
  </cacheSource>
  <cacheFields count="22">
    <cacheField name="Primary Subject ID" numFmtId="0">
      <sharedItems/>
    </cacheField>
    <cacheField name="Course Name" numFmtId="0">
      <sharedItems/>
    </cacheField>
    <cacheField name="Term" numFmtId="0">
      <sharedItems containsSemiMixedTypes="0" containsString="0" containsNumber="1" containsInteger="1" minValue="202130" maxValue="202130"/>
    </cacheField>
    <cacheField name="Part of Term" numFmtId="0">
      <sharedItems containsSemiMixedTypes="0" containsString="0" containsNumber="1" containsInteger="1" minValue="1" maxValue="1"/>
    </cacheField>
    <cacheField name="Courses - COURSE_CODE" numFmtId="0">
      <sharedItems/>
    </cacheField>
    <cacheField name="Courses - COURSE_NUMBER" numFmtId="0">
      <sharedItems containsSemiMixedTypes="0" containsString="0" containsNumber="1" containsInteger="1" minValue="346" maxValue="2305"/>
    </cacheField>
    <cacheField name="Courses - CLASS_NUMBER" numFmtId="0">
      <sharedItems/>
    </cacheField>
    <cacheField name="Teachers - Full Name" numFmtId="0">
      <sharedItems count="16">
        <s v="Melanie Loewenstein"/>
        <s v="Melanie Fields"/>
        <s v="Lyndsey Norris"/>
        <s v="Tara Tietjen-Smith"/>
        <s v="Michelle Hanks"/>
        <s v="Ava Muñoz"/>
        <s v="Sean Lauderdale"/>
        <s v="Ayal Feinberg"/>
        <s v="Douglas Lavergne"/>
        <s v="Sang Suh"/>
        <s v="Salvatore Attardo"/>
        <s v="Shannon Carter"/>
        <s v="Donna Hickman"/>
        <s v="M Hendricks"/>
        <s v="Margaret Debosier"/>
        <s v="Susan Williams"/>
      </sharedItems>
    </cacheField>
    <cacheField name="School" numFmtId="0">
      <sharedItems/>
    </cacheField>
    <cacheField name="Department" numFmtId="0">
      <sharedItems/>
    </cacheField>
    <cacheField name="Instructor Score" numFmtId="0">
      <sharedItems containsSemiMixedTypes="0" containsString="0" containsNumber="1" minValue="4.33" maxValue="5"/>
    </cacheField>
    <cacheField name="Course Score" numFmtId="0">
      <sharedItems containsSemiMixedTypes="0" containsString="0" containsNumber="1" minValue="4.2300000000000004" maxValue="5"/>
    </cacheField>
    <cacheField name="QEP Score" numFmtId="0">
      <sharedItems containsSemiMixedTypes="0" containsString="0" containsNumber="1" minValue="4" maxValue="5"/>
    </cacheField>
    <cacheField name="Total Score" numFmtId="0">
      <sharedItems containsSemiMixedTypes="0" containsString="0" containsNumber="1" minValue="4.25" maxValue="5"/>
    </cacheField>
    <cacheField name="Invited" numFmtId="0">
      <sharedItems containsSemiMixedTypes="0" containsString="0" containsNumber="1" containsInteger="1" minValue="4" maxValue="23"/>
    </cacheField>
    <cacheField name="RespondentCount" numFmtId="0">
      <sharedItems containsSemiMixedTypes="0" containsString="0" containsNumber="1" containsInteger="1" minValue="1" maxValue="15"/>
    </cacheField>
    <cacheField name="Response Rate" numFmtId="0">
      <sharedItems containsSemiMixedTypes="0" containsString="0" containsNumber="1" minValue="12.5" maxValue="75"/>
    </cacheField>
    <cacheField name="1st initial" numFmtId="0">
      <sharedItems count="6">
        <s v="M"/>
        <s v="L"/>
        <s v="T"/>
        <s v="A"/>
        <s v="S"/>
        <s v="D"/>
      </sharedItems>
    </cacheField>
    <cacheField name="CRN" numFmtId="0">
      <sharedItems count="17">
        <s v="30003"/>
        <s v="30004"/>
        <s v="30009"/>
        <s v="30047"/>
        <s v="30085"/>
        <s v="30125"/>
        <s v="30132"/>
        <s v="30143"/>
        <s v="30144"/>
        <s v="30154"/>
        <s v="30155"/>
        <s v="30158"/>
        <s v="30160"/>
        <s v="30168"/>
        <s v="30169"/>
        <s v="30191"/>
        <s v="30192"/>
      </sharedItems>
    </cacheField>
    <cacheField name="Not Responded " numFmtId="0">
      <sharedItems containsSemiMixedTypes="0" containsString="0" containsNumber="1" containsInteger="1" minValue="1" maxValue="15"/>
    </cacheField>
    <cacheField name="Overall Response" numFmtId="0" formula=" (RespondentCount /Invited )*100" databaseField="0"/>
    <cacheField name="Non-resp" numFmtId="0" formula="100-'Overall Response'" databaseField="0"/>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
  <r>
    <s v="202130-30003"/>
    <s v="30003 Early Childhood Curric"/>
    <n v="202130"/>
    <n v="1"/>
    <s v="ECE"/>
    <n v="460"/>
    <s v="51W"/>
    <x v="0"/>
    <s v="Education &amp; Human Services"/>
    <s v="Curriculum and Instruction"/>
    <n v="4.54"/>
    <n v="4.2300000000000004"/>
    <n v="4.24"/>
    <n v="4.3499999999999996"/>
    <n v="22"/>
    <n v="13"/>
    <n v="59.09"/>
    <x v="0"/>
    <x v="0"/>
    <n v="9"/>
  </r>
  <r>
    <s v="202130-30004"/>
    <s v="30004 What Tchrs Need Classrm Assess"/>
    <n v="202130"/>
    <n v="1"/>
    <s v="EDCI"/>
    <n v="597"/>
    <s v="01W"/>
    <x v="1"/>
    <s v="Education &amp; Human Services"/>
    <s v="Curriculum and Instruction"/>
    <n v="4.79"/>
    <n v="4.83"/>
    <n v="4.79"/>
    <n v="4.8099999999999996"/>
    <n v="23"/>
    <n v="11"/>
    <n v="47.83"/>
    <x v="0"/>
    <x v="1"/>
    <n v="12"/>
  </r>
  <r>
    <s v="202130-30009"/>
    <s v="30009 Child Welfare"/>
    <n v="202130"/>
    <n v="1"/>
    <s v="SWK"/>
    <n v="362"/>
    <s v="01W"/>
    <x v="2"/>
    <s v="Education &amp; Human Services"/>
    <s v="Social Work"/>
    <n v="4.8"/>
    <n v="4.7300000000000004"/>
    <n v="4.6900000000000004"/>
    <n v="4.74"/>
    <n v="17"/>
    <n v="8"/>
    <n v="47.06"/>
    <x v="1"/>
    <x v="2"/>
    <n v="9"/>
  </r>
  <r>
    <s v="202130-30047"/>
    <s v="30047 GLB/Current Issues in Health"/>
    <n v="202130"/>
    <n v="1"/>
    <s v="HHPH"/>
    <n v="385"/>
    <s v="01W"/>
    <x v="3"/>
    <s v="Education &amp; Human Services"/>
    <s v="Health &amp; Human Performance"/>
    <n v="4.8600000000000003"/>
    <n v="4.8600000000000003"/>
    <n v="4.71"/>
    <n v="4.82"/>
    <n v="17"/>
    <n v="7"/>
    <n v="41.18"/>
    <x v="2"/>
    <x v="3"/>
    <n v="10"/>
  </r>
  <r>
    <s v="202130-30085"/>
    <s v="30085 GLB/Survey of Exceptionalities"/>
    <n v="202130"/>
    <n v="1"/>
    <s v="SPED"/>
    <n v="346"/>
    <s v="01W"/>
    <x v="4"/>
    <s v="Education &amp; Human Services"/>
    <s v="Psychology &amp; Special Education"/>
    <n v="4.67"/>
    <n v="5"/>
    <n v="5"/>
    <n v="4.87"/>
    <n v="19"/>
    <n v="4"/>
    <n v="21.05"/>
    <x v="0"/>
    <x v="4"/>
    <n v="15"/>
  </r>
  <r>
    <s v="202130-30125"/>
    <s v="30125 Leading Effective Schools"/>
    <n v="202130"/>
    <n v="1"/>
    <s v="EDAD"/>
    <n v="515"/>
    <s v="01W"/>
    <x v="5"/>
    <s v="Education &amp; Human Services"/>
    <s v="Educational Leadership"/>
    <n v="4.88"/>
    <n v="4.83"/>
    <n v="4.8600000000000003"/>
    <n v="4.8600000000000003"/>
    <n v="11"/>
    <n v="7"/>
    <n v="63.64"/>
    <x v="3"/>
    <x v="5"/>
    <n v="4"/>
  </r>
  <r>
    <s v="202130-30132"/>
    <s v="30132 Intro to Neuropsych Screen"/>
    <n v="202130"/>
    <n v="1"/>
    <s v="PSY"/>
    <n v="579"/>
    <s v="01W"/>
    <x v="6"/>
    <s v="Education &amp; Human Services"/>
    <s v="Psychology &amp; Special Education"/>
    <n v="5"/>
    <n v="5"/>
    <n v="5"/>
    <n v="5"/>
    <n v="6"/>
    <n v="3"/>
    <n v="50"/>
    <x v="4"/>
    <x v="6"/>
    <n v="3"/>
  </r>
  <r>
    <s v="202130-30143"/>
    <s v="30143 United States Government"/>
    <n v="202130"/>
    <n v="1"/>
    <s v="PSCI"/>
    <n v="2305"/>
    <s v="01W"/>
    <x v="7"/>
    <s v="Humanities, Social Sci &amp; Arts"/>
    <s v="Political Science"/>
    <n v="4.97"/>
    <n v="5"/>
    <n v="5"/>
    <n v="4.99"/>
    <n v="8"/>
    <n v="5"/>
    <n v="62.5"/>
    <x v="3"/>
    <x v="7"/>
    <n v="3"/>
  </r>
  <r>
    <s v="202130-30144"/>
    <s v="30144 Lab Management in Ag Mech"/>
    <n v="202130"/>
    <n v="1"/>
    <s v="AMC"/>
    <n v="597"/>
    <s v="01W"/>
    <x v="8"/>
    <s v="Ag Sciences &amp; Nat Resources"/>
    <s v="Ag Science &amp; Natural Resources"/>
    <n v="4.78"/>
    <n v="5"/>
    <n v="5"/>
    <n v="4.91"/>
    <n v="4"/>
    <n v="3"/>
    <n v="75"/>
    <x v="5"/>
    <x v="8"/>
    <n v="1"/>
  </r>
  <r>
    <s v="202130-30154"/>
    <s v="30154 Automata Theory"/>
    <n v="202130"/>
    <n v="1"/>
    <s v="CSCI"/>
    <n v="549"/>
    <s v="01W"/>
    <x v="9"/>
    <s v="Science &amp; Engineering"/>
    <s v="Computer Science &amp; Info Sys"/>
    <n v="4.7"/>
    <n v="4.8"/>
    <n v="4.72"/>
    <n v="4.74"/>
    <n v="23"/>
    <n v="15"/>
    <n v="65.22"/>
    <x v="4"/>
    <x v="9"/>
    <n v="8"/>
  </r>
  <r>
    <s v="202130-30155"/>
    <s v="30155 Automata Theory"/>
    <n v="202130"/>
    <n v="1"/>
    <s v="CSCI"/>
    <n v="549"/>
    <s v="02W"/>
    <x v="9"/>
    <s v="Science &amp; Engineering"/>
    <s v="Computer Science &amp; Info Sys"/>
    <n v="4.3600000000000003"/>
    <n v="4.33"/>
    <n v="4"/>
    <n v="4.25"/>
    <n v="10"/>
    <n v="6"/>
    <n v="60"/>
    <x v="4"/>
    <x v="10"/>
    <n v="4"/>
  </r>
  <r>
    <s v="202130-30158"/>
    <s v="30158 Etymology"/>
    <n v="202130"/>
    <n v="1"/>
    <s v="ENG"/>
    <n v="697"/>
    <s v="01W"/>
    <x v="10"/>
    <s v="Humanities, Social Sci &amp; Arts"/>
    <s v="Literature &amp; Languages"/>
    <n v="5"/>
    <n v="5"/>
    <n v="4"/>
    <n v="4.7300000000000004"/>
    <n v="5"/>
    <n v="2"/>
    <n v="40"/>
    <x v="4"/>
    <x v="11"/>
    <n v="3"/>
  </r>
  <r>
    <s v="202130-30160"/>
    <s v="30160 Rhetoric In/Of Mr Rogers Neigh"/>
    <n v="202130"/>
    <n v="1"/>
    <s v="ENG"/>
    <n v="697"/>
    <s v="02W"/>
    <x v="11"/>
    <s v="Humanities, Social Sci &amp; Arts"/>
    <s v="Literature &amp; Languages"/>
    <n v="4.4400000000000004"/>
    <n v="4.49"/>
    <n v="4.25"/>
    <n v="4.4000000000000004"/>
    <n v="14"/>
    <n v="8"/>
    <n v="57.14"/>
    <x v="4"/>
    <x v="12"/>
    <n v="6"/>
  </r>
  <r>
    <s v="202130-30168"/>
    <s v="30168 Clinical Mental Health Coun"/>
    <n v="202130"/>
    <n v="1"/>
    <s v="COUN"/>
    <n v="530"/>
    <s v="01W"/>
    <x v="12"/>
    <s v="Education &amp; Human Services"/>
    <s v="Counseling"/>
    <n v="4.97"/>
    <n v="4.88"/>
    <n v="4.78"/>
    <n v="4.8899999999999997"/>
    <n v="20"/>
    <n v="10"/>
    <n v="50"/>
    <x v="5"/>
    <x v="13"/>
    <n v="10"/>
  </r>
  <r>
    <s v="202130-30169"/>
    <s v="30169 Human Sexuality"/>
    <n v="202130"/>
    <n v="1"/>
    <s v="COUN"/>
    <n v="697"/>
    <s v="01W"/>
    <x v="13"/>
    <s v="Education &amp; Human Services"/>
    <s v="Counseling"/>
    <n v="5"/>
    <n v="5"/>
    <n v="5"/>
    <n v="5"/>
    <n v="4"/>
    <n v="1"/>
    <n v="25"/>
    <x v="0"/>
    <x v="14"/>
    <n v="3"/>
  </r>
  <r>
    <s v="202130-30191"/>
    <s v="30191 Hist of Adv &amp; Consumerism"/>
    <n v="202130"/>
    <n v="1"/>
    <s v="ARTS"/>
    <n v="508"/>
    <s v="31E"/>
    <x v="14"/>
    <s v="Humanities, Social Sci &amp; Arts"/>
    <s v="Art"/>
    <n v="4.33"/>
    <n v="4.3499999999999996"/>
    <n v="4.2300000000000004"/>
    <n v="4.3099999999999996"/>
    <n v="22"/>
    <n v="8"/>
    <n v="36.36"/>
    <x v="0"/>
    <x v="15"/>
    <n v="14"/>
  </r>
  <r>
    <s v="202130-30192"/>
    <s v="30192 Diversity &amp; Equity in Edu"/>
    <n v="202130"/>
    <n v="1"/>
    <s v="EDCI"/>
    <n v="559"/>
    <s v="41B"/>
    <x v="15"/>
    <s v="Education &amp; Human Services"/>
    <s v="Curriculum and Instruction"/>
    <n v="5"/>
    <n v="5"/>
    <n v="5"/>
    <n v="5"/>
    <n v="8"/>
    <n v="1"/>
    <n v="12.5"/>
    <x v="4"/>
    <x v="16"/>
    <n v="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2" cacheId="76" dataOnRows="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H26:I28" firstHeaderRow="1" firstDataRow="1" firstDataCol="1"/>
  <pivotFields count="22">
    <pivotField showAll="0"/>
    <pivotField showAll="0"/>
    <pivotField showAll="0"/>
    <pivotField showAll="0"/>
    <pivotField showAll="0"/>
    <pivotField showAll="0"/>
    <pivotField showAll="0"/>
    <pivotField showAll="0">
      <items count="17">
        <item x="5"/>
        <item x="7"/>
        <item x="12"/>
        <item x="8"/>
        <item x="2"/>
        <item x="13"/>
        <item x="14"/>
        <item x="1"/>
        <item x="0"/>
        <item x="4"/>
        <item x="10"/>
        <item x="9"/>
        <item x="6"/>
        <item x="11"/>
        <item x="15"/>
        <item x="3"/>
        <item t="default"/>
      </items>
    </pivotField>
    <pivotField showAll="0"/>
    <pivotField showAll="0"/>
    <pivotField showAll="0"/>
    <pivotField showAll="0"/>
    <pivotField showAll="0"/>
    <pivotField showAll="0"/>
    <pivotField showAll="0"/>
    <pivotField showAll="0"/>
    <pivotField showAll="0"/>
    <pivotField showAll="0"/>
    <pivotField showAll="0">
      <items count="18">
        <item x="0"/>
        <item x="1"/>
        <item x="2"/>
        <item x="3"/>
        <item x="4"/>
        <item x="5"/>
        <item x="6"/>
        <item x="7"/>
        <item x="8"/>
        <item x="9"/>
        <item x="10"/>
        <item x="11"/>
        <item x="12"/>
        <item x="13"/>
        <item x="14"/>
        <item x="15"/>
        <item x="16"/>
        <item t="default"/>
      </items>
    </pivotField>
    <pivotField showAll="0"/>
    <pivotField dataField="1" dragToRow="0" dragToCol="0" dragToPage="0" showAll="0" defaultSubtotal="0"/>
    <pivotField dataField="1" dragToRow="0" dragToCol="0" dragToPage="0" showAll="0" defaultSubtotal="0"/>
  </pivotFields>
  <rowFields count="1">
    <field x="-2"/>
  </rowFields>
  <rowItems count="2">
    <i>
      <x/>
    </i>
    <i i="1">
      <x v="1"/>
    </i>
  </rowItems>
  <colItems count="1">
    <i/>
  </colItems>
  <dataFields count="2">
    <dataField name="Sum of Overall Response" fld="20" baseField="0" baseItem="0"/>
    <dataField name="Sum of Non-resp" fld="21" baseField="0" baseItem="0"/>
  </dataFields>
  <formats count="4">
    <format dxfId="126">
      <pivotArea outline="0" collapsedLevelsAreSubtotals="1" fieldPosition="0"/>
    </format>
    <format dxfId="124">
      <pivotArea dataOnly="0" labelOnly="1" outline="0" fieldPosition="0">
        <references count="1">
          <reference field="4294967294" count="2">
            <x v="0"/>
            <x v="1"/>
          </reference>
        </references>
      </pivotArea>
    </format>
    <format dxfId="122">
      <pivotArea type="all" dataOnly="0" outline="0" fieldPosition="0"/>
    </format>
    <format dxfId="121">
      <pivotArea type="all" dataOnly="0" outline="0" fieldPosition="0"/>
    </format>
  </formats>
  <chartFormats count="2">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1" cacheId="76"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G12:J13" firstHeaderRow="0" firstDataRow="1" firstDataCol="0"/>
  <pivotFields count="22">
    <pivotField showAll="0"/>
    <pivotField showAll="0"/>
    <pivotField showAll="0"/>
    <pivotField showAll="0"/>
    <pivotField showAll="0"/>
    <pivotField showAll="0"/>
    <pivotField showAll="0"/>
    <pivotField showAll="0">
      <items count="17">
        <item x="5"/>
        <item x="7"/>
        <item x="12"/>
        <item x="8"/>
        <item x="2"/>
        <item x="13"/>
        <item x="14"/>
        <item x="1"/>
        <item x="0"/>
        <item x="4"/>
        <item x="10"/>
        <item x="9"/>
        <item x="6"/>
        <item x="11"/>
        <item x="15"/>
        <item x="3"/>
        <item t="default"/>
      </items>
    </pivotField>
    <pivotField showAll="0"/>
    <pivotField showAll="0"/>
    <pivotField dataField="1" showAll="0"/>
    <pivotField dataField="1" showAll="0"/>
    <pivotField dataField="1" showAll="0"/>
    <pivotField dataField="1" showAll="0"/>
    <pivotField showAll="0"/>
    <pivotField showAll="0"/>
    <pivotField showAll="0"/>
    <pivotField showAll="0"/>
    <pivotField showAll="0">
      <items count="18">
        <item x="0"/>
        <item x="1"/>
        <item x="2"/>
        <item x="3"/>
        <item x="4"/>
        <item x="5"/>
        <item x="6"/>
        <item x="7"/>
        <item x="8"/>
        <item x="9"/>
        <item x="10"/>
        <item x="11"/>
        <item x="12"/>
        <item x="13"/>
        <item x="14"/>
        <item x="15"/>
        <item x="16"/>
        <item t="default"/>
      </items>
    </pivotField>
    <pivotField showAll="0"/>
    <pivotField dragToRow="0" dragToCol="0" dragToPage="0" showAll="0" defaultSubtotal="0"/>
    <pivotField dragToRow="0" dragToCol="0" dragToPage="0" showAll="0" defaultSubtotal="0"/>
  </pivotFields>
  <rowItems count="1">
    <i/>
  </rowItems>
  <colFields count="1">
    <field x="-2"/>
  </colFields>
  <colItems count="4">
    <i>
      <x/>
    </i>
    <i i="1">
      <x v="1"/>
    </i>
    <i i="2">
      <x v="2"/>
    </i>
    <i i="3">
      <x v="3"/>
    </i>
  </colItems>
  <dataFields count="4">
    <dataField name="Average of Instructor Score" fld="10" subtotal="average" baseField="0" baseItem="1"/>
    <dataField name="Average of Course Score" fld="11" subtotal="average" baseField="0" baseItem="1"/>
    <dataField name="Average of QEP Score" fld="12" subtotal="average" baseField="0" baseItem="1"/>
    <dataField name="Average of Total Score" fld="13" subtotal="average" baseField="0" baseItem="1"/>
  </dataFields>
  <formats count="3">
    <format dxfId="131">
      <pivotArea outline="0" collapsedLevelsAreSubtotals="1" fieldPosition="0"/>
    </format>
    <format dxfId="130">
      <pivotArea dataOnly="0" outline="0" fieldPosition="0">
        <references count="1">
          <reference field="4294967294" count="4">
            <x v="0"/>
            <x v="1"/>
            <x v="2"/>
            <x v="3"/>
          </reference>
        </references>
      </pivotArea>
    </format>
    <format dxfId="129">
      <pivotArea dataOnly="0" outline="0" fieldPosition="0">
        <references count="1">
          <reference field="4294967294" count="4">
            <x v="0"/>
            <x v="1"/>
            <x v="2"/>
            <x v="3"/>
          </reference>
        </references>
      </pivotArea>
    </format>
  </formats>
  <chartFormats count="4">
    <chartFormat chart="0" format="1" series="1">
      <pivotArea type="data" outline="0" fieldPosition="0">
        <references count="1">
          <reference field="4294967294" count="1" selected="0">
            <x v="0"/>
          </reference>
        </references>
      </pivotArea>
    </chartFormat>
    <chartFormat chart="0" format="2" series="1">
      <pivotArea type="data" outline="0" fieldPosition="0">
        <references count="1">
          <reference field="4294967294" count="1" selected="0">
            <x v="1"/>
          </reference>
        </references>
      </pivotArea>
    </chartFormat>
    <chartFormat chart="0" format="3" series="1">
      <pivotArea type="data" outline="0" fieldPosition="0">
        <references count="1">
          <reference field="4294967294" count="1" selected="0">
            <x v="2"/>
          </reference>
        </references>
      </pivotArea>
    </chartFormat>
    <chartFormat chart="0" format="4"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20" cacheId="76"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Instructor">
  <location ref="A9:E26" firstHeaderRow="0" firstDataRow="1" firstDataCol="1"/>
  <pivotFields count="22">
    <pivotField showAll="0"/>
    <pivotField showAll="0"/>
    <pivotField showAll="0"/>
    <pivotField showAll="0"/>
    <pivotField showAll="0"/>
    <pivotField showAll="0"/>
    <pivotField showAll="0"/>
    <pivotField axis="axisRow" showAll="0">
      <items count="17">
        <item x="5"/>
        <item x="7"/>
        <item x="12"/>
        <item x="8"/>
        <item x="2"/>
        <item x="13"/>
        <item x="14"/>
        <item x="1"/>
        <item x="0"/>
        <item x="4"/>
        <item x="10"/>
        <item x="9"/>
        <item x="6"/>
        <item x="11"/>
        <item x="15"/>
        <item x="3"/>
        <item t="default"/>
      </items>
    </pivotField>
    <pivotField showAll="0"/>
    <pivotField showAll="0"/>
    <pivotField showAll="0"/>
    <pivotField showAll="0"/>
    <pivotField showAll="0"/>
    <pivotField showAll="0"/>
    <pivotField dataField="1" showAll="0"/>
    <pivotField dataField="1" showAll="0"/>
    <pivotField showAll="0"/>
    <pivotField showAll="0">
      <items count="7">
        <item x="3"/>
        <item x="5"/>
        <item x="1"/>
        <item x="0"/>
        <item x="4"/>
        <item x="2"/>
        <item t="default"/>
      </items>
    </pivotField>
    <pivotField showAll="0">
      <items count="18">
        <item x="0"/>
        <item x="1"/>
        <item x="2"/>
        <item x="3"/>
        <item x="4"/>
        <item x="5"/>
        <item x="6"/>
        <item x="7"/>
        <item x="8"/>
        <item x="9"/>
        <item x="10"/>
        <item x="11"/>
        <item x="12"/>
        <item x="13"/>
        <item x="14"/>
        <item x="15"/>
        <item x="16"/>
        <item t="default"/>
      </items>
    </pivotField>
    <pivotField dataField="1" showAll="0"/>
    <pivotField dataField="1" dragToRow="0" dragToCol="0" dragToPage="0" showAll="0" defaultSubtotal="0"/>
    <pivotField dragToRow="0" dragToCol="0" dragToPage="0" showAll="0" defaultSubtotal="0"/>
  </pivotFields>
  <rowFields count="1">
    <field x="7"/>
  </rowFields>
  <rowItems count="17">
    <i>
      <x/>
    </i>
    <i>
      <x v="1"/>
    </i>
    <i>
      <x v="2"/>
    </i>
    <i>
      <x v="3"/>
    </i>
    <i>
      <x v="4"/>
    </i>
    <i>
      <x v="5"/>
    </i>
    <i>
      <x v="6"/>
    </i>
    <i>
      <x v="7"/>
    </i>
    <i>
      <x v="8"/>
    </i>
    <i>
      <x v="9"/>
    </i>
    <i>
      <x v="10"/>
    </i>
    <i>
      <x v="11"/>
    </i>
    <i>
      <x v="12"/>
    </i>
    <i>
      <x v="13"/>
    </i>
    <i>
      <x v="14"/>
    </i>
    <i>
      <x v="15"/>
    </i>
    <i t="grand">
      <x/>
    </i>
  </rowItems>
  <colFields count="1">
    <field x="-2"/>
  </colFields>
  <colItems count="4">
    <i>
      <x/>
    </i>
    <i i="1">
      <x v="1"/>
    </i>
    <i i="2">
      <x v="2"/>
    </i>
    <i i="3">
      <x v="3"/>
    </i>
  </colItems>
  <dataFields count="4">
    <dataField name="Sum of RespondentCount" fld="15" baseField="0" baseItem="0"/>
    <dataField name="Sum of Not Responded " fld="19" baseField="0" baseItem="0"/>
    <dataField name="Sum of Invited" fld="14" baseField="0" baseItem="0"/>
    <dataField name="Sum of Overall Response" fld="20" baseField="0" baseItem="0" numFmtId="1"/>
  </dataFields>
  <formats count="1">
    <format dxfId="132">
      <pivotArea outline="0" collapsedLevelsAreSubtotals="1" fieldPosition="0">
        <references count="1">
          <reference field="4294967294" count="1" selected="0">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Teachers___Full_Name" sourceName="Teachers - Full Name">
  <pivotTables>
    <pivotTable tabId="2" name="PivotTable20"/>
    <pivotTable tabId="2" name="PivotTable21"/>
    <pivotTable tabId="2" name="PivotTable22"/>
  </pivotTables>
  <data>
    <tabular pivotCacheId="1">
      <items count="16">
        <i x="5" s="1"/>
        <i x="7" s="1"/>
        <i x="12" s="1"/>
        <i x="8" s="1"/>
        <i x="2" s="1"/>
        <i x="13" s="1"/>
        <i x="14" s="1"/>
        <i x="1" s="1"/>
        <i x="0" s="1"/>
        <i x="4" s="1"/>
        <i x="10" s="1"/>
        <i x="9" s="1"/>
        <i x="6" s="1"/>
        <i x="11" s="1"/>
        <i x="15"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1st_initial" sourceName="1st initial">
  <pivotTables>
    <pivotTable tabId="2" name="PivotTable20"/>
  </pivotTables>
  <data>
    <tabular pivotCacheId="1">
      <items count="6">
        <i x="3" s="1"/>
        <i x="5" s="1"/>
        <i x="1" s="1"/>
        <i x="0" s="1"/>
        <i x="4" s="1"/>
        <i x="2"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CRN" sourceName="CRN">
  <pivotTables>
    <pivotTable tabId="2" name="PivotTable20"/>
    <pivotTable tabId="2" name="PivotTable21"/>
    <pivotTable tabId="2" name="PivotTable22"/>
  </pivotTables>
  <data>
    <tabular pivotCacheId="1">
      <items count="17">
        <i x="0" s="1"/>
        <i x="1" s="1"/>
        <i x="2" s="1"/>
        <i x="3" s="1"/>
        <i x="4" s="1"/>
        <i x="5" s="1"/>
        <i x="6" s="1"/>
        <i x="7" s="1"/>
        <i x="8" s="1"/>
        <i x="9" s="1"/>
        <i x="10" s="1"/>
        <i x="11" s="1"/>
        <i x="12" s="1"/>
        <i x="13" s="1"/>
        <i x="14" s="1"/>
        <i x="15" s="1"/>
        <i x="1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eachers - Full Name" cache="Slicer_Teachers___Full_Name" caption="Teachers - Full Name" rowHeight="241300"/>
  <slicer name="1st initial" cache="Slicer_1st_initial" caption="1st initial" rowHeight="241300"/>
  <slicer name="CRN" cache="Slicer_CRN" caption="CRN" startItem="3" rowHeight="241300"/>
</slicers>
</file>

<file path=xl/tables/table1.xml><?xml version="1.0" encoding="utf-8"?>
<table xmlns="http://schemas.openxmlformats.org/spreadsheetml/2006/main" id="1" name="Table1" displayName="Table1" ref="A1:T18" totalsRowShown="0">
  <autoFilter ref="A1:T18"/>
  <tableColumns count="20">
    <tableColumn id="1" name="Primary Subject ID"/>
    <tableColumn id="2" name="Course Name"/>
    <tableColumn id="3" name="Term"/>
    <tableColumn id="4" name="Part of Term"/>
    <tableColumn id="5" name="Courses - COURSE_CODE"/>
    <tableColumn id="6" name="Courses - COURSE_NUMBER"/>
    <tableColumn id="7" name="Courses - CLASS_NUMBER"/>
    <tableColumn id="8" name="Teachers - Full Name"/>
    <tableColumn id="9" name="School"/>
    <tableColumn id="10" name="Department"/>
    <tableColumn id="11" name="Instructor Score"/>
    <tableColumn id="12" name="Course Score"/>
    <tableColumn id="13" name="QEP Score"/>
    <tableColumn id="14" name="Total Score"/>
    <tableColumn id="15" name="Invited"/>
    <tableColumn id="16" name="RespondentCount"/>
    <tableColumn id="17" name="Response Rate"/>
    <tableColumn id="18" name="1st initial">
      <calculatedColumnFormula>LEFT(H2,1)</calculatedColumnFormula>
    </tableColumn>
    <tableColumn id="19" name="CRN">
      <calculatedColumnFormula>LEFT(B2,5)</calculatedColumnFormula>
    </tableColumn>
    <tableColumn id="20" name="Not Responded ">
      <calculatedColumnFormula>O2-P2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J28"/>
  <sheetViews>
    <sheetView tabSelected="1" workbookViewId="0">
      <selection activeCell="C9" sqref="C9"/>
    </sheetView>
  </sheetViews>
  <sheetFormatPr defaultRowHeight="15" x14ac:dyDescent="0.25"/>
  <cols>
    <col min="1" max="1" width="20.42578125" customWidth="1"/>
    <col min="2" max="2" width="24" bestFit="1" customWidth="1"/>
    <col min="3" max="3" width="22.140625" customWidth="1"/>
    <col min="4" max="4" width="14" customWidth="1"/>
    <col min="5" max="5" width="23.42578125" customWidth="1"/>
    <col min="6" max="6" width="22.140625" bestFit="1" customWidth="1"/>
    <col min="7" max="7" width="25.28515625" customWidth="1"/>
    <col min="8" max="8" width="23.42578125" customWidth="1"/>
    <col min="9" max="9" width="3" customWidth="1"/>
    <col min="10" max="10" width="21" bestFit="1" customWidth="1"/>
  </cols>
  <sheetData>
    <row r="9" spans="1:10" x14ac:dyDescent="0.25">
      <c r="A9" s="1" t="s">
        <v>104</v>
      </c>
      <c r="B9" t="s">
        <v>105</v>
      </c>
      <c r="C9" t="s">
        <v>106</v>
      </c>
      <c r="D9" t="s">
        <v>107</v>
      </c>
      <c r="E9" t="s">
        <v>108</v>
      </c>
    </row>
    <row r="10" spans="1:10" x14ac:dyDescent="0.25">
      <c r="A10" s="2" t="s">
        <v>47</v>
      </c>
      <c r="B10" s="3">
        <v>7</v>
      </c>
      <c r="C10" s="3">
        <v>4</v>
      </c>
      <c r="D10" s="3">
        <v>11</v>
      </c>
      <c r="E10" s="4">
        <v>63.636363636363633</v>
      </c>
    </row>
    <row r="11" spans="1:10" x14ac:dyDescent="0.25">
      <c r="A11" s="2" t="s">
        <v>56</v>
      </c>
      <c r="B11" s="3">
        <v>5</v>
      </c>
      <c r="C11" s="3">
        <v>3</v>
      </c>
      <c r="D11" s="3">
        <v>8</v>
      </c>
      <c r="E11" s="4">
        <v>62.5</v>
      </c>
    </row>
    <row r="12" spans="1:10" x14ac:dyDescent="0.25">
      <c r="A12" s="2" t="s">
        <v>85</v>
      </c>
      <c r="B12" s="3">
        <v>10</v>
      </c>
      <c r="C12" s="3">
        <v>10</v>
      </c>
      <c r="D12" s="3">
        <v>20</v>
      </c>
      <c r="E12" s="4">
        <v>50</v>
      </c>
      <c r="G12" s="5" t="s">
        <v>110</v>
      </c>
      <c r="H12" s="5" t="s">
        <v>111</v>
      </c>
      <c r="I12" s="5" t="s">
        <v>112</v>
      </c>
      <c r="J12" s="5" t="s">
        <v>113</v>
      </c>
    </row>
    <row r="13" spans="1:10" x14ac:dyDescent="0.25">
      <c r="A13" s="2" t="s">
        <v>62</v>
      </c>
      <c r="B13" s="3">
        <v>3</v>
      </c>
      <c r="C13" s="3">
        <v>1</v>
      </c>
      <c r="D13" s="3">
        <v>4</v>
      </c>
      <c r="E13" s="4">
        <v>75</v>
      </c>
      <c r="G13" s="6">
        <v>4.7699999999999996</v>
      </c>
      <c r="H13" s="6">
        <v>4.7841176470588236</v>
      </c>
      <c r="I13" s="6">
        <v>4.6629411764705893</v>
      </c>
      <c r="J13" s="6">
        <v>4.7452941176470587</v>
      </c>
    </row>
    <row r="14" spans="1:10" x14ac:dyDescent="0.25">
      <c r="A14" s="2" t="s">
        <v>32</v>
      </c>
      <c r="B14" s="3">
        <v>8</v>
      </c>
      <c r="C14" s="3">
        <v>9</v>
      </c>
      <c r="D14" s="3">
        <v>17</v>
      </c>
      <c r="E14" s="4">
        <v>47.058823529411761</v>
      </c>
    </row>
    <row r="15" spans="1:10" x14ac:dyDescent="0.25">
      <c r="A15" s="2" t="s">
        <v>89</v>
      </c>
      <c r="B15" s="3">
        <v>1</v>
      </c>
      <c r="C15" s="3">
        <v>3</v>
      </c>
      <c r="D15" s="3">
        <v>4</v>
      </c>
      <c r="E15" s="4">
        <v>25</v>
      </c>
    </row>
    <row r="16" spans="1:10" x14ac:dyDescent="0.25">
      <c r="A16" s="2" t="s">
        <v>94</v>
      </c>
      <c r="B16" s="3">
        <v>8</v>
      </c>
      <c r="C16" s="3">
        <v>14</v>
      </c>
      <c r="D16" s="3">
        <v>22</v>
      </c>
      <c r="E16" s="4">
        <v>36.363636363636367</v>
      </c>
    </row>
    <row r="17" spans="1:9" x14ac:dyDescent="0.25">
      <c r="A17" s="2" t="s">
        <v>28</v>
      </c>
      <c r="B17" s="3">
        <v>11</v>
      </c>
      <c r="C17" s="3">
        <v>12</v>
      </c>
      <c r="D17" s="3">
        <v>23</v>
      </c>
      <c r="E17" s="4">
        <v>47.826086956521742</v>
      </c>
    </row>
    <row r="18" spans="1:9" x14ac:dyDescent="0.25">
      <c r="A18" s="2" t="s">
        <v>21</v>
      </c>
      <c r="B18" s="3">
        <v>13</v>
      </c>
      <c r="C18" s="3">
        <v>9</v>
      </c>
      <c r="D18" s="3">
        <v>22</v>
      </c>
      <c r="E18" s="4">
        <v>59.090909090909093</v>
      </c>
    </row>
    <row r="19" spans="1:9" x14ac:dyDescent="0.25">
      <c r="A19" s="2" t="s">
        <v>42</v>
      </c>
      <c r="B19" s="3">
        <v>4</v>
      </c>
      <c r="C19" s="3">
        <v>15</v>
      </c>
      <c r="D19" s="3">
        <v>19</v>
      </c>
      <c r="E19" s="4">
        <v>21.052631578947366</v>
      </c>
    </row>
    <row r="20" spans="1:9" x14ac:dyDescent="0.25">
      <c r="A20" s="2" t="s">
        <v>77</v>
      </c>
      <c r="B20" s="3">
        <v>2</v>
      </c>
      <c r="C20" s="3">
        <v>3</v>
      </c>
      <c r="D20" s="3">
        <v>5</v>
      </c>
      <c r="E20" s="4">
        <v>40</v>
      </c>
    </row>
    <row r="21" spans="1:9" x14ac:dyDescent="0.25">
      <c r="A21" s="2" t="s">
        <v>68</v>
      </c>
      <c r="B21" s="3">
        <v>21</v>
      </c>
      <c r="C21" s="3">
        <v>12</v>
      </c>
      <c r="D21" s="3">
        <v>33</v>
      </c>
      <c r="E21" s="4">
        <v>63.636363636363633</v>
      </c>
    </row>
    <row r="22" spans="1:9" x14ac:dyDescent="0.25">
      <c r="A22" s="2" t="s">
        <v>52</v>
      </c>
      <c r="B22" s="3">
        <v>3</v>
      </c>
      <c r="C22" s="3">
        <v>3</v>
      </c>
      <c r="D22" s="3">
        <v>6</v>
      </c>
      <c r="E22" s="4">
        <v>50</v>
      </c>
    </row>
    <row r="23" spans="1:9" x14ac:dyDescent="0.25">
      <c r="A23" s="2" t="s">
        <v>81</v>
      </c>
      <c r="B23" s="3">
        <v>8</v>
      </c>
      <c r="C23" s="3">
        <v>6</v>
      </c>
      <c r="D23" s="3">
        <v>14</v>
      </c>
      <c r="E23" s="4">
        <v>57.142857142857139</v>
      </c>
    </row>
    <row r="24" spans="1:9" x14ac:dyDescent="0.25">
      <c r="A24" s="2" t="s">
        <v>99</v>
      </c>
      <c r="B24" s="3">
        <v>1</v>
      </c>
      <c r="C24" s="3">
        <v>7</v>
      </c>
      <c r="D24" s="3">
        <v>8</v>
      </c>
      <c r="E24" s="4">
        <v>12.5</v>
      </c>
    </row>
    <row r="25" spans="1:9" x14ac:dyDescent="0.25">
      <c r="A25" s="2" t="s">
        <v>37</v>
      </c>
      <c r="B25" s="3">
        <v>7</v>
      </c>
      <c r="C25" s="3">
        <v>10</v>
      </c>
      <c r="D25" s="3">
        <v>17</v>
      </c>
      <c r="E25" s="4">
        <v>41.17647058823529</v>
      </c>
    </row>
    <row r="26" spans="1:9" x14ac:dyDescent="0.25">
      <c r="A26" s="2" t="s">
        <v>103</v>
      </c>
      <c r="B26" s="3">
        <v>112</v>
      </c>
      <c r="C26" s="3">
        <v>121</v>
      </c>
      <c r="D26" s="3">
        <v>233</v>
      </c>
      <c r="E26" s="4">
        <v>48.068669527896994</v>
      </c>
      <c r="H26" s="5" t="s">
        <v>114</v>
      </c>
      <c r="I26" s="5"/>
    </row>
    <row r="27" spans="1:9" x14ac:dyDescent="0.25">
      <c r="E27" s="4"/>
      <c r="H27" s="7" t="s">
        <v>108</v>
      </c>
      <c r="I27" s="8">
        <v>48.068669527896994</v>
      </c>
    </row>
    <row r="28" spans="1:9" x14ac:dyDescent="0.25">
      <c r="H28" s="7" t="s">
        <v>109</v>
      </c>
      <c r="I28" s="8">
        <v>51.931330472103006</v>
      </c>
    </row>
  </sheetData>
  <pageMargins left="0.7" right="0.7" top="0.75" bottom="0.75" header="0.3" footer="0.3"/>
  <drawing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workbookViewId="0">
      <selection activeCell="T18" sqref="T18"/>
    </sheetView>
  </sheetViews>
  <sheetFormatPr defaultRowHeight="15" x14ac:dyDescent="0.25"/>
  <cols>
    <col min="1" max="1" width="19.28515625" customWidth="1"/>
    <col min="2" max="2" width="15" customWidth="1"/>
    <col min="4" max="4" width="14" customWidth="1"/>
    <col min="5" max="5" width="24.7109375" customWidth="1"/>
    <col min="6" max="6" width="27.85546875" customWidth="1"/>
    <col min="7" max="7" width="26" customWidth="1"/>
    <col min="8" max="8" width="21.5703125" customWidth="1"/>
    <col min="10" max="10" width="13.85546875" customWidth="1"/>
    <col min="11" max="11" width="17" customWidth="1"/>
    <col min="12" max="12" width="14.5703125" customWidth="1"/>
    <col min="13" max="13" width="12" customWidth="1"/>
    <col min="14" max="14" width="12.85546875" customWidth="1"/>
    <col min="15" max="15" width="9.42578125" customWidth="1"/>
    <col min="16" max="16" width="19.140625" customWidth="1"/>
    <col min="17" max="17" width="16.140625" customWidth="1"/>
    <col min="18" max="18" width="11.28515625" customWidth="1"/>
    <col min="20" max="20" width="17.28515625" customWidth="1"/>
  </cols>
  <sheetData>
    <row r="1" spans="1:20"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100</v>
      </c>
      <c r="S1" t="s">
        <v>101</v>
      </c>
      <c r="T1" t="s">
        <v>102</v>
      </c>
    </row>
    <row r="2" spans="1:20" x14ac:dyDescent="0.25">
      <c r="A2" t="s">
        <v>17</v>
      </c>
      <c r="B2" t="s">
        <v>18</v>
      </c>
      <c r="C2">
        <v>202130</v>
      </c>
      <c r="D2">
        <v>1</v>
      </c>
      <c r="E2" t="s">
        <v>19</v>
      </c>
      <c r="F2">
        <v>460</v>
      </c>
      <c r="G2" t="s">
        <v>20</v>
      </c>
      <c r="H2" t="s">
        <v>21</v>
      </c>
      <c r="I2" t="s">
        <v>22</v>
      </c>
      <c r="J2" t="s">
        <v>23</v>
      </c>
      <c r="K2">
        <v>4.54</v>
      </c>
      <c r="L2">
        <v>4.2300000000000004</v>
      </c>
      <c r="M2">
        <v>4.24</v>
      </c>
      <c r="N2">
        <v>4.3499999999999996</v>
      </c>
      <c r="O2">
        <v>22</v>
      </c>
      <c r="P2">
        <v>13</v>
      </c>
      <c r="Q2">
        <v>59.09</v>
      </c>
      <c r="R2" t="str">
        <f>LEFT(H2,1)</f>
        <v>M</v>
      </c>
      <c r="S2" t="str">
        <f>LEFT(B2,5)</f>
        <v>30003</v>
      </c>
      <c r="T2">
        <f>O2-P2</f>
        <v>9</v>
      </c>
    </row>
    <row r="3" spans="1:20" x14ac:dyDescent="0.25">
      <c r="A3" t="s">
        <v>24</v>
      </c>
      <c r="B3" t="s">
        <v>25</v>
      </c>
      <c r="C3">
        <v>202130</v>
      </c>
      <c r="D3">
        <v>1</v>
      </c>
      <c r="E3" t="s">
        <v>26</v>
      </c>
      <c r="F3">
        <v>597</v>
      </c>
      <c r="G3" t="s">
        <v>27</v>
      </c>
      <c r="H3" t="s">
        <v>28</v>
      </c>
      <c r="I3" t="s">
        <v>22</v>
      </c>
      <c r="J3" t="s">
        <v>23</v>
      </c>
      <c r="K3">
        <v>4.79</v>
      </c>
      <c r="L3">
        <v>4.83</v>
      </c>
      <c r="M3">
        <v>4.79</v>
      </c>
      <c r="N3">
        <v>4.8099999999999996</v>
      </c>
      <c r="O3">
        <v>23</v>
      </c>
      <c r="P3">
        <v>11</v>
      </c>
      <c r="Q3">
        <v>47.83</v>
      </c>
      <c r="R3" t="str">
        <f t="shared" ref="R3:R18" si="0">LEFT(H3,1)</f>
        <v>M</v>
      </c>
      <c r="S3" t="str">
        <f t="shared" ref="S3:S18" si="1">LEFT(B3,5)</f>
        <v>30004</v>
      </c>
      <c r="T3">
        <f t="shared" ref="T3:T18" si="2">O3-P3</f>
        <v>12</v>
      </c>
    </row>
    <row r="4" spans="1:20" x14ac:dyDescent="0.25">
      <c r="A4" t="s">
        <v>29</v>
      </c>
      <c r="B4" t="s">
        <v>30</v>
      </c>
      <c r="C4">
        <v>202130</v>
      </c>
      <c r="D4">
        <v>1</v>
      </c>
      <c r="E4" t="s">
        <v>31</v>
      </c>
      <c r="F4">
        <v>362</v>
      </c>
      <c r="G4" t="s">
        <v>27</v>
      </c>
      <c r="H4" t="s">
        <v>32</v>
      </c>
      <c r="I4" t="s">
        <v>22</v>
      </c>
      <c r="J4" t="s">
        <v>33</v>
      </c>
      <c r="K4">
        <v>4.8</v>
      </c>
      <c r="L4">
        <v>4.7300000000000004</v>
      </c>
      <c r="M4">
        <v>4.6900000000000004</v>
      </c>
      <c r="N4">
        <v>4.74</v>
      </c>
      <c r="O4">
        <v>17</v>
      </c>
      <c r="P4">
        <v>8</v>
      </c>
      <c r="Q4">
        <v>47.06</v>
      </c>
      <c r="R4" t="str">
        <f t="shared" si="0"/>
        <v>L</v>
      </c>
      <c r="S4" t="str">
        <f t="shared" si="1"/>
        <v>30009</v>
      </c>
      <c r="T4">
        <f t="shared" si="2"/>
        <v>9</v>
      </c>
    </row>
    <row r="5" spans="1:20" x14ac:dyDescent="0.25">
      <c r="A5" t="s">
        <v>34</v>
      </c>
      <c r="B5" t="s">
        <v>35</v>
      </c>
      <c r="C5">
        <v>202130</v>
      </c>
      <c r="D5">
        <v>1</v>
      </c>
      <c r="E5" t="s">
        <v>36</v>
      </c>
      <c r="F5">
        <v>385</v>
      </c>
      <c r="G5" t="s">
        <v>27</v>
      </c>
      <c r="H5" t="s">
        <v>37</v>
      </c>
      <c r="I5" t="s">
        <v>22</v>
      </c>
      <c r="J5" t="s">
        <v>38</v>
      </c>
      <c r="K5">
        <v>4.8600000000000003</v>
      </c>
      <c r="L5">
        <v>4.8600000000000003</v>
      </c>
      <c r="M5">
        <v>4.71</v>
      </c>
      <c r="N5">
        <v>4.82</v>
      </c>
      <c r="O5">
        <v>17</v>
      </c>
      <c r="P5">
        <v>7</v>
      </c>
      <c r="Q5">
        <v>41.18</v>
      </c>
      <c r="R5" t="str">
        <f t="shared" si="0"/>
        <v>T</v>
      </c>
      <c r="S5" t="str">
        <f t="shared" si="1"/>
        <v>30047</v>
      </c>
      <c r="T5">
        <f t="shared" si="2"/>
        <v>10</v>
      </c>
    </row>
    <row r="6" spans="1:20" x14ac:dyDescent="0.25">
      <c r="A6" t="s">
        <v>39</v>
      </c>
      <c r="B6" t="s">
        <v>40</v>
      </c>
      <c r="C6">
        <v>202130</v>
      </c>
      <c r="D6">
        <v>1</v>
      </c>
      <c r="E6" t="s">
        <v>41</v>
      </c>
      <c r="F6">
        <v>346</v>
      </c>
      <c r="G6" t="s">
        <v>27</v>
      </c>
      <c r="H6" t="s">
        <v>42</v>
      </c>
      <c r="I6" t="s">
        <v>22</v>
      </c>
      <c r="J6" t="s">
        <v>43</v>
      </c>
      <c r="K6">
        <v>4.67</v>
      </c>
      <c r="L6">
        <v>5</v>
      </c>
      <c r="M6">
        <v>5</v>
      </c>
      <c r="N6">
        <v>4.87</v>
      </c>
      <c r="O6">
        <v>19</v>
      </c>
      <c r="P6">
        <v>4</v>
      </c>
      <c r="Q6">
        <v>21.05</v>
      </c>
      <c r="R6" t="str">
        <f t="shared" si="0"/>
        <v>M</v>
      </c>
      <c r="S6" t="str">
        <f t="shared" si="1"/>
        <v>30085</v>
      </c>
      <c r="T6">
        <f t="shared" si="2"/>
        <v>15</v>
      </c>
    </row>
    <row r="7" spans="1:20" x14ac:dyDescent="0.25">
      <c r="A7" t="s">
        <v>44</v>
      </c>
      <c r="B7" t="s">
        <v>45</v>
      </c>
      <c r="C7">
        <v>202130</v>
      </c>
      <c r="D7">
        <v>1</v>
      </c>
      <c r="E7" t="s">
        <v>46</v>
      </c>
      <c r="F7">
        <v>515</v>
      </c>
      <c r="G7" t="s">
        <v>27</v>
      </c>
      <c r="H7" t="s">
        <v>47</v>
      </c>
      <c r="I7" t="s">
        <v>22</v>
      </c>
      <c r="J7" t="s">
        <v>48</v>
      </c>
      <c r="K7">
        <v>4.88</v>
      </c>
      <c r="L7">
        <v>4.83</v>
      </c>
      <c r="M7">
        <v>4.8600000000000003</v>
      </c>
      <c r="N7">
        <v>4.8600000000000003</v>
      </c>
      <c r="O7">
        <v>11</v>
      </c>
      <c r="P7">
        <v>7</v>
      </c>
      <c r="Q7">
        <v>63.64</v>
      </c>
      <c r="R7" t="str">
        <f t="shared" si="0"/>
        <v>A</v>
      </c>
      <c r="S7" t="str">
        <f t="shared" si="1"/>
        <v>30125</v>
      </c>
      <c r="T7">
        <f t="shared" si="2"/>
        <v>4</v>
      </c>
    </row>
    <row r="8" spans="1:20" x14ac:dyDescent="0.25">
      <c r="A8" t="s">
        <v>49</v>
      </c>
      <c r="B8" t="s">
        <v>50</v>
      </c>
      <c r="C8">
        <v>202130</v>
      </c>
      <c r="D8">
        <v>1</v>
      </c>
      <c r="E8" t="s">
        <v>51</v>
      </c>
      <c r="F8">
        <v>579</v>
      </c>
      <c r="G8" t="s">
        <v>27</v>
      </c>
      <c r="H8" t="s">
        <v>52</v>
      </c>
      <c r="I8" t="s">
        <v>22</v>
      </c>
      <c r="J8" t="s">
        <v>43</v>
      </c>
      <c r="K8">
        <v>5</v>
      </c>
      <c r="L8">
        <v>5</v>
      </c>
      <c r="M8">
        <v>5</v>
      </c>
      <c r="N8">
        <v>5</v>
      </c>
      <c r="O8">
        <v>6</v>
      </c>
      <c r="P8">
        <v>3</v>
      </c>
      <c r="Q8">
        <v>50</v>
      </c>
      <c r="R8" t="str">
        <f t="shared" si="0"/>
        <v>S</v>
      </c>
      <c r="S8" t="str">
        <f t="shared" si="1"/>
        <v>30132</v>
      </c>
      <c r="T8">
        <f t="shared" si="2"/>
        <v>3</v>
      </c>
    </row>
    <row r="9" spans="1:20" x14ac:dyDescent="0.25">
      <c r="A9" t="s">
        <v>53</v>
      </c>
      <c r="B9" t="s">
        <v>54</v>
      </c>
      <c r="C9">
        <v>202130</v>
      </c>
      <c r="D9">
        <v>1</v>
      </c>
      <c r="E9" t="s">
        <v>55</v>
      </c>
      <c r="F9">
        <v>2305</v>
      </c>
      <c r="G9" t="s">
        <v>27</v>
      </c>
      <c r="H9" t="s">
        <v>56</v>
      </c>
      <c r="I9" t="s">
        <v>57</v>
      </c>
      <c r="J9" t="s">
        <v>58</v>
      </c>
      <c r="K9">
        <v>4.97</v>
      </c>
      <c r="L9">
        <v>5</v>
      </c>
      <c r="M9">
        <v>5</v>
      </c>
      <c r="N9">
        <v>4.99</v>
      </c>
      <c r="O9">
        <v>8</v>
      </c>
      <c r="P9">
        <v>5</v>
      </c>
      <c r="Q9">
        <v>62.5</v>
      </c>
      <c r="R9" t="str">
        <f t="shared" si="0"/>
        <v>A</v>
      </c>
      <c r="S9" t="str">
        <f t="shared" si="1"/>
        <v>30143</v>
      </c>
      <c r="T9">
        <f t="shared" si="2"/>
        <v>3</v>
      </c>
    </row>
    <row r="10" spans="1:20" x14ac:dyDescent="0.25">
      <c r="A10" t="s">
        <v>59</v>
      </c>
      <c r="B10" t="s">
        <v>60</v>
      </c>
      <c r="C10">
        <v>202130</v>
      </c>
      <c r="D10">
        <v>1</v>
      </c>
      <c r="E10" t="s">
        <v>61</v>
      </c>
      <c r="F10">
        <v>597</v>
      </c>
      <c r="G10" t="s">
        <v>27</v>
      </c>
      <c r="H10" t="s">
        <v>62</v>
      </c>
      <c r="I10" t="s">
        <v>63</v>
      </c>
      <c r="J10" t="s">
        <v>64</v>
      </c>
      <c r="K10">
        <v>4.78</v>
      </c>
      <c r="L10">
        <v>5</v>
      </c>
      <c r="M10">
        <v>5</v>
      </c>
      <c r="N10">
        <v>4.91</v>
      </c>
      <c r="O10">
        <v>4</v>
      </c>
      <c r="P10">
        <v>3</v>
      </c>
      <c r="Q10">
        <v>75</v>
      </c>
      <c r="R10" t="str">
        <f t="shared" si="0"/>
        <v>D</v>
      </c>
      <c r="S10" t="str">
        <f t="shared" si="1"/>
        <v>30144</v>
      </c>
      <c r="T10">
        <f t="shared" si="2"/>
        <v>1</v>
      </c>
    </row>
    <row r="11" spans="1:20" x14ac:dyDescent="0.25">
      <c r="A11" t="s">
        <v>65</v>
      </c>
      <c r="B11" t="s">
        <v>66</v>
      </c>
      <c r="C11">
        <v>202130</v>
      </c>
      <c r="D11">
        <v>1</v>
      </c>
      <c r="E11" t="s">
        <v>67</v>
      </c>
      <c r="F11">
        <v>549</v>
      </c>
      <c r="G11" t="s">
        <v>27</v>
      </c>
      <c r="H11" t="s">
        <v>68</v>
      </c>
      <c r="I11" t="s">
        <v>69</v>
      </c>
      <c r="J11" t="s">
        <v>70</v>
      </c>
      <c r="K11">
        <v>4.7</v>
      </c>
      <c r="L11">
        <v>4.8</v>
      </c>
      <c r="M11">
        <v>4.72</v>
      </c>
      <c r="N11">
        <v>4.74</v>
      </c>
      <c r="O11">
        <v>23</v>
      </c>
      <c r="P11">
        <v>15</v>
      </c>
      <c r="Q11">
        <v>65.22</v>
      </c>
      <c r="R11" t="str">
        <f t="shared" si="0"/>
        <v>S</v>
      </c>
      <c r="S11" t="str">
        <f t="shared" si="1"/>
        <v>30154</v>
      </c>
      <c r="T11">
        <f t="shared" si="2"/>
        <v>8</v>
      </c>
    </row>
    <row r="12" spans="1:20" x14ac:dyDescent="0.25">
      <c r="A12" t="s">
        <v>71</v>
      </c>
      <c r="B12" t="s">
        <v>72</v>
      </c>
      <c r="C12">
        <v>202130</v>
      </c>
      <c r="D12">
        <v>1</v>
      </c>
      <c r="E12" t="s">
        <v>67</v>
      </c>
      <c r="F12">
        <v>549</v>
      </c>
      <c r="G12" t="s">
        <v>73</v>
      </c>
      <c r="H12" t="s">
        <v>68</v>
      </c>
      <c r="I12" t="s">
        <v>69</v>
      </c>
      <c r="J12" t="s">
        <v>70</v>
      </c>
      <c r="K12">
        <v>4.3600000000000003</v>
      </c>
      <c r="L12">
        <v>4.33</v>
      </c>
      <c r="M12">
        <v>4</v>
      </c>
      <c r="N12">
        <v>4.25</v>
      </c>
      <c r="O12">
        <v>10</v>
      </c>
      <c r="P12">
        <v>6</v>
      </c>
      <c r="Q12">
        <v>60</v>
      </c>
      <c r="R12" t="str">
        <f t="shared" si="0"/>
        <v>S</v>
      </c>
      <c r="S12" t="str">
        <f t="shared" si="1"/>
        <v>30155</v>
      </c>
      <c r="T12">
        <f t="shared" si="2"/>
        <v>4</v>
      </c>
    </row>
    <row r="13" spans="1:20" x14ac:dyDescent="0.25">
      <c r="A13" t="s">
        <v>74</v>
      </c>
      <c r="B13" t="s">
        <v>75</v>
      </c>
      <c r="C13">
        <v>202130</v>
      </c>
      <c r="D13">
        <v>1</v>
      </c>
      <c r="E13" t="s">
        <v>76</v>
      </c>
      <c r="F13">
        <v>697</v>
      </c>
      <c r="G13" t="s">
        <v>27</v>
      </c>
      <c r="H13" t="s">
        <v>77</v>
      </c>
      <c r="I13" t="s">
        <v>57</v>
      </c>
      <c r="J13" t="s">
        <v>78</v>
      </c>
      <c r="K13">
        <v>5</v>
      </c>
      <c r="L13">
        <v>5</v>
      </c>
      <c r="M13">
        <v>4</v>
      </c>
      <c r="N13">
        <v>4.7300000000000004</v>
      </c>
      <c r="O13">
        <v>5</v>
      </c>
      <c r="P13">
        <v>2</v>
      </c>
      <c r="Q13">
        <v>40</v>
      </c>
      <c r="R13" t="str">
        <f t="shared" si="0"/>
        <v>S</v>
      </c>
      <c r="S13" t="str">
        <f t="shared" si="1"/>
        <v>30158</v>
      </c>
      <c r="T13">
        <f t="shared" si="2"/>
        <v>3</v>
      </c>
    </row>
    <row r="14" spans="1:20" x14ac:dyDescent="0.25">
      <c r="A14" t="s">
        <v>79</v>
      </c>
      <c r="B14" t="s">
        <v>80</v>
      </c>
      <c r="C14">
        <v>202130</v>
      </c>
      <c r="D14">
        <v>1</v>
      </c>
      <c r="E14" t="s">
        <v>76</v>
      </c>
      <c r="F14">
        <v>697</v>
      </c>
      <c r="G14" t="s">
        <v>73</v>
      </c>
      <c r="H14" t="s">
        <v>81</v>
      </c>
      <c r="I14" t="s">
        <v>57</v>
      </c>
      <c r="J14" t="s">
        <v>78</v>
      </c>
      <c r="K14">
        <v>4.4400000000000004</v>
      </c>
      <c r="L14">
        <v>4.49</v>
      </c>
      <c r="M14">
        <v>4.25</v>
      </c>
      <c r="N14">
        <v>4.4000000000000004</v>
      </c>
      <c r="O14">
        <v>14</v>
      </c>
      <c r="P14">
        <v>8</v>
      </c>
      <c r="Q14">
        <v>57.14</v>
      </c>
      <c r="R14" t="str">
        <f t="shared" si="0"/>
        <v>S</v>
      </c>
      <c r="S14" t="str">
        <f t="shared" si="1"/>
        <v>30160</v>
      </c>
      <c r="T14">
        <f t="shared" si="2"/>
        <v>6</v>
      </c>
    </row>
    <row r="15" spans="1:20" x14ac:dyDescent="0.25">
      <c r="A15" t="s">
        <v>82</v>
      </c>
      <c r="B15" t="s">
        <v>83</v>
      </c>
      <c r="C15">
        <v>202130</v>
      </c>
      <c r="D15">
        <v>1</v>
      </c>
      <c r="E15" t="s">
        <v>84</v>
      </c>
      <c r="F15">
        <v>530</v>
      </c>
      <c r="G15" t="s">
        <v>27</v>
      </c>
      <c r="H15" t="s">
        <v>85</v>
      </c>
      <c r="I15" t="s">
        <v>22</v>
      </c>
      <c r="J15" t="s">
        <v>86</v>
      </c>
      <c r="K15">
        <v>4.97</v>
      </c>
      <c r="L15">
        <v>4.88</v>
      </c>
      <c r="M15">
        <v>4.78</v>
      </c>
      <c r="N15">
        <v>4.8899999999999997</v>
      </c>
      <c r="O15">
        <v>20</v>
      </c>
      <c r="P15">
        <v>10</v>
      </c>
      <c r="Q15">
        <v>50</v>
      </c>
      <c r="R15" t="str">
        <f t="shared" si="0"/>
        <v>D</v>
      </c>
      <c r="S15" t="str">
        <f t="shared" si="1"/>
        <v>30168</v>
      </c>
      <c r="T15">
        <f t="shared" si="2"/>
        <v>10</v>
      </c>
    </row>
    <row r="16" spans="1:20" x14ac:dyDescent="0.25">
      <c r="A16" t="s">
        <v>87</v>
      </c>
      <c r="B16" t="s">
        <v>88</v>
      </c>
      <c r="C16">
        <v>202130</v>
      </c>
      <c r="D16">
        <v>1</v>
      </c>
      <c r="E16" t="s">
        <v>84</v>
      </c>
      <c r="F16">
        <v>697</v>
      </c>
      <c r="G16" t="s">
        <v>27</v>
      </c>
      <c r="H16" t="s">
        <v>89</v>
      </c>
      <c r="I16" t="s">
        <v>22</v>
      </c>
      <c r="J16" t="s">
        <v>86</v>
      </c>
      <c r="K16">
        <v>5</v>
      </c>
      <c r="L16">
        <v>5</v>
      </c>
      <c r="M16">
        <v>5</v>
      </c>
      <c r="N16">
        <v>5</v>
      </c>
      <c r="O16">
        <v>4</v>
      </c>
      <c r="P16">
        <v>1</v>
      </c>
      <c r="Q16">
        <v>25</v>
      </c>
      <c r="R16" t="str">
        <f t="shared" si="0"/>
        <v>M</v>
      </c>
      <c r="S16" t="str">
        <f t="shared" si="1"/>
        <v>30169</v>
      </c>
      <c r="T16">
        <f t="shared" si="2"/>
        <v>3</v>
      </c>
    </row>
    <row r="17" spans="1:20" x14ac:dyDescent="0.25">
      <c r="A17" t="s">
        <v>90</v>
      </c>
      <c r="B17" t="s">
        <v>91</v>
      </c>
      <c r="C17">
        <v>202130</v>
      </c>
      <c r="D17">
        <v>1</v>
      </c>
      <c r="E17" t="s">
        <v>92</v>
      </c>
      <c r="F17">
        <v>508</v>
      </c>
      <c r="G17" t="s">
        <v>93</v>
      </c>
      <c r="H17" t="s">
        <v>94</v>
      </c>
      <c r="I17" t="s">
        <v>57</v>
      </c>
      <c r="J17" t="s">
        <v>95</v>
      </c>
      <c r="K17">
        <v>4.33</v>
      </c>
      <c r="L17">
        <v>4.3499999999999996</v>
      </c>
      <c r="M17">
        <v>4.2300000000000004</v>
      </c>
      <c r="N17">
        <v>4.3099999999999996</v>
      </c>
      <c r="O17">
        <v>22</v>
      </c>
      <c r="P17">
        <v>8</v>
      </c>
      <c r="Q17">
        <v>36.36</v>
      </c>
      <c r="R17" t="str">
        <f t="shared" si="0"/>
        <v>M</v>
      </c>
      <c r="S17" t="str">
        <f t="shared" si="1"/>
        <v>30191</v>
      </c>
      <c r="T17">
        <f t="shared" si="2"/>
        <v>14</v>
      </c>
    </row>
    <row r="18" spans="1:20" x14ac:dyDescent="0.25">
      <c r="A18" t="s">
        <v>96</v>
      </c>
      <c r="B18" t="s">
        <v>97</v>
      </c>
      <c r="C18">
        <v>202130</v>
      </c>
      <c r="D18">
        <v>1</v>
      </c>
      <c r="E18" t="s">
        <v>26</v>
      </c>
      <c r="F18">
        <v>559</v>
      </c>
      <c r="G18" t="s">
        <v>98</v>
      </c>
      <c r="H18" t="s">
        <v>99</v>
      </c>
      <c r="I18" t="s">
        <v>22</v>
      </c>
      <c r="J18" t="s">
        <v>23</v>
      </c>
      <c r="K18">
        <v>5</v>
      </c>
      <c r="L18">
        <v>5</v>
      </c>
      <c r="M18">
        <v>5</v>
      </c>
      <c r="N18">
        <v>5</v>
      </c>
      <c r="O18">
        <v>8</v>
      </c>
      <c r="P18">
        <v>1</v>
      </c>
      <c r="Q18">
        <v>12.5</v>
      </c>
      <c r="R18" t="str">
        <f t="shared" si="0"/>
        <v>S</v>
      </c>
      <c r="S18" t="str">
        <f t="shared" si="1"/>
        <v>30192</v>
      </c>
      <c r="T18">
        <f t="shared" si="2"/>
        <v>7</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Dashboard</vt:lpstr>
      <vt:lpstr>Overall Report Main Term May Mi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Dhruv Bhatt</dc:creator>
  <cp:lastModifiedBy>Dhruv Bhatt</cp:lastModifiedBy>
  <dcterms:created xsi:type="dcterms:W3CDTF">2021-07-23T16:29:03Z</dcterms:created>
  <dcterms:modified xsi:type="dcterms:W3CDTF">2021-07-23T16:29:03Z</dcterms:modified>
</cp:coreProperties>
</file>