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12600"/>
  </bookViews>
  <sheets>
    <sheet name="Dashboard" sheetId="2" r:id="rId1"/>
    <sheet name="Overall Report Main Term May Mi" sheetId="1" r:id="rId2"/>
  </sheets>
  <definedNames>
    <definedName name="Slicer_1st_initial">#N/A</definedName>
    <definedName name="Slicer_CRN">#N/A</definedName>
    <definedName name="Slicer_Teachers___Full_Name">#N/A</definedName>
  </definedNames>
  <calcPr calcId="0"/>
  <pivotCaches>
    <pivotCache cacheId="66"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2" i="1"/>
  <c r="S3" i="1"/>
  <c r="S4" i="1"/>
  <c r="S5" i="1"/>
  <c r="S6" i="1"/>
  <c r="S7" i="1"/>
  <c r="S8" i="1"/>
  <c r="S9" i="1"/>
  <c r="S10" i="1"/>
  <c r="S11" i="1"/>
  <c r="S12" i="1"/>
  <c r="S13" i="1"/>
  <c r="S14" i="1"/>
  <c r="S15" i="1"/>
  <c r="S16" i="1"/>
  <c r="S17" i="1"/>
  <c r="S2" i="1"/>
  <c r="R3" i="1"/>
  <c r="R4" i="1"/>
  <c r="R5" i="1"/>
  <c r="R6" i="1"/>
  <c r="R7" i="1"/>
  <c r="R8" i="1"/>
  <c r="R9" i="1"/>
  <c r="R10" i="1"/>
  <c r="R11" i="1"/>
  <c r="R12" i="1"/>
  <c r="R13" i="1"/>
  <c r="R14" i="1"/>
  <c r="R15" i="1"/>
  <c r="R16" i="1"/>
  <c r="R17" i="1"/>
  <c r="R2" i="1"/>
</calcChain>
</file>

<file path=xl/sharedStrings.xml><?xml version="1.0" encoding="utf-8"?>
<sst xmlns="http://schemas.openxmlformats.org/spreadsheetml/2006/main" count="160" uniqueCount="112">
  <si>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</si>
  <si>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</si>
  <si>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</si>
  <si>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</si>
  <si>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</si>
  <si>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</si>
  <si>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</si>
  <si>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</si>
  <si>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</si>
  <si>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</si>
  <si>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</si>
  <si>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</si>
  <si>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</si>
  <si>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</si>
  <si>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</si>
  <si>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</si>
  <si>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</si>
  <si>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202030-30003</t>
  </si>
  <si>
    <t>30003 Early Childhood Curric</t>
  </si>
  <si>
    <t>ECE</t>
  </si>
  <si>
    <t>51W</t>
  </si>
  <si>
    <t>Melanie Loewenstein</t>
  </si>
  <si>
    <t>Education &amp; Human Services</t>
  </si>
  <si>
    <t>Curriculum and Instruction</t>
  </si>
  <si>
    <t>202030-30004</t>
  </si>
  <si>
    <t>30004 What Tchrs Need Classrm Assess</t>
  </si>
  <si>
    <t>EDCI</t>
  </si>
  <si>
    <t>01W</t>
  </si>
  <si>
    <t>Melanie Fields</t>
  </si>
  <si>
    <t>202030-30006</t>
  </si>
  <si>
    <t>30006 Marketing</t>
  </si>
  <si>
    <t>MKT</t>
  </si>
  <si>
    <t>Scott Sewell</t>
  </si>
  <si>
    <t>Business</t>
  </si>
  <si>
    <t>Marketing &amp; Business Analytics</t>
  </si>
  <si>
    <t>202030-30009</t>
  </si>
  <si>
    <t>30009 Child Welfare</t>
  </si>
  <si>
    <t>SWK</t>
  </si>
  <si>
    <t>Lyndsey Norris</t>
  </si>
  <si>
    <t>Social Work</t>
  </si>
  <si>
    <t>202030-30012</t>
  </si>
  <si>
    <t>30012 Leading Effective Schools</t>
  </si>
  <si>
    <t>EDAD</t>
  </si>
  <si>
    <t>Ava Muñoz</t>
  </si>
  <si>
    <t>Educational Leadership</t>
  </si>
  <si>
    <t>202030-30014</t>
  </si>
  <si>
    <t>30014 GLB/Hist Graphic Design</t>
  </si>
  <si>
    <t>ART</t>
  </si>
  <si>
    <t>31W</t>
  </si>
  <si>
    <t>Margaret Debosier</t>
  </si>
  <si>
    <t>Humanities, Social Sci &amp; Arts</t>
  </si>
  <si>
    <t>Art</t>
  </si>
  <si>
    <t>202030-30032</t>
  </si>
  <si>
    <t>30032 Wtg. with Digital Media</t>
  </si>
  <si>
    <t>ENG</t>
  </si>
  <si>
    <t>Shannon Carter</t>
  </si>
  <si>
    <t>Literature &amp; Languages</t>
  </si>
  <si>
    <t>202030-30034</t>
  </si>
  <si>
    <t>30034 Corpus Linguistics in/out clsr</t>
  </si>
  <si>
    <t>Elnaz Kia</t>
  </si>
  <si>
    <t>202030-30047</t>
  </si>
  <si>
    <t>30047 GLB/Current Issues in Health</t>
  </si>
  <si>
    <t>HHPH</t>
  </si>
  <si>
    <t>Tara Tietjen-Smith</t>
  </si>
  <si>
    <t>Health &amp; Human Performance</t>
  </si>
  <si>
    <t>202030-30085</t>
  </si>
  <si>
    <t>30085 GLB/Survey of Exceptionalities</t>
  </si>
  <si>
    <t>SPED</t>
  </si>
  <si>
    <t>Michelle Hanks</t>
  </si>
  <si>
    <t>Psychology &amp; Special Education</t>
  </si>
  <si>
    <t>202030-30087</t>
  </si>
  <si>
    <t>30087 Automata Theory</t>
  </si>
  <si>
    <t>CSCI</t>
  </si>
  <si>
    <t>Sang Suh</t>
  </si>
  <si>
    <t>Science &amp; Engineering</t>
  </si>
  <si>
    <t>Computer Science &amp; Info Sys</t>
  </si>
  <si>
    <t>202030-30088</t>
  </si>
  <si>
    <t>30088 Data &amp; Info Mgt</t>
  </si>
  <si>
    <t>BUSA</t>
  </si>
  <si>
    <t>Joe Brodnax</t>
  </si>
  <si>
    <t>202030-30091</t>
  </si>
  <si>
    <t>30091 Automata Theory</t>
  </si>
  <si>
    <t>02W</t>
  </si>
  <si>
    <t>202030-30113</t>
  </si>
  <si>
    <t>30113 Career Development</t>
  </si>
  <si>
    <t>COUN</t>
  </si>
  <si>
    <t>Chester Robinson</t>
  </si>
  <si>
    <t>Counseling</t>
  </si>
  <si>
    <t>202030-30114</t>
  </si>
  <si>
    <t>30114 Intro M&amp;Fam Coun/Therapy</t>
  </si>
  <si>
    <t>Amir Abbassi</t>
  </si>
  <si>
    <t>202030-30121</t>
  </si>
  <si>
    <t>30121 Guidance &amp; Coun of Rural Youth</t>
  </si>
  <si>
    <t>AFE</t>
  </si>
  <si>
    <t>Douglas Lavergne</t>
  </si>
  <si>
    <t>Ag Sciences &amp; Nat Resources</t>
  </si>
  <si>
    <t>Ag Science &amp; Natural Resources</t>
  </si>
  <si>
    <t>1st initial</t>
  </si>
  <si>
    <t>CRN</t>
  </si>
  <si>
    <t xml:space="preserve">Not Responded </t>
  </si>
  <si>
    <t>Grand Total</t>
  </si>
  <si>
    <t>Instructor</t>
  </si>
  <si>
    <t>Sum of RespondentCount</t>
  </si>
  <si>
    <t xml:space="preserve">Sum of Not Responded </t>
  </si>
  <si>
    <t>Sum of Invited</t>
  </si>
  <si>
    <t>Sum of Overall Response</t>
  </si>
  <si>
    <t>Sum of Non-resp</t>
  </si>
  <si>
    <t>Values</t>
  </si>
  <si>
    <t>Average of Instructor Score</t>
  </si>
  <si>
    <t>Average of Course Score</t>
  </si>
  <si>
    <t>Average of QEP Score</t>
  </si>
  <si>
    <t>Average of Total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</si>
</sst>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2" fontId="0" fillId="0" borderId="0" xfId="0" applyNumberFormat="1"/>
    <xf numFmtId="1" fontId="0" fillId="0" borderId="0" xfId="0" applyNumberFormat="1"/>
    <xf numFmtId="0" fontId="17" fillId="33" borderId="0" xfId="0" applyFont="1" applyFill="1"/>
    <xf numFmtId="0" fontId="17" fillId="33" borderId="0" xfId="0"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0">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ill>
        <patternFill patternType="solid">
          <bgColor theme="0"/>
        </patternFill>
      </fill>
    </dxf>
    <dxf>
      <font>
        <color theme="0"/>
      </font>
    </dxf>
    <dxf>
      <numFmt numFmtId="2" formatCode="0.00"/>
    </dxf>
    <dxf>
      <numFmt numFmtId="1" formatCode="0"/>
    </dxf>
    <dxf>
      <numFmt numFmtId="1" formatCode="0"/>
    </dxf>
    <dxf>
      <font>
        <color theme="0"/>
      </font>
    </dxf>
    <dxf>
      <fill>
        <patternFill patternType="solid">
          <bgColor theme="0"/>
        </patternFill>
      </fill>
    </dxf>
    <dxf>
      <numFmt numFmtId="166" formatCode="0.0"/>
    </dxf>
    <dxf>
      <numFmt numFmtId="1" formatCode="0"/>
    </dxf>
    <dxf>
      <numFmt numFmtId="166" formatCode="0.0"/>
    </dxf>
    <dxf>
      <numFmt numFmtId="2" formatCode="0.00"/>
    </dxf>
    <dxf>
      <numFmt numFmtId="2" formatCode="0.00"/>
    </dxf>
    <dxf>
      <numFmt numFmtId="1" formatCode="0"/>
    </dxf>
    <dxf>
      <numFmt numFmtId="1" formatCode="0"/>
    </dxf>
    <dxf>
      <numFmt numFmtId="166" formatCode="0.0"/>
    </dxf>
    <dxf>
      <numFmt numFmtId="1" formatCode="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May Mini 2020 Dashboard.xlsx]Dashboard!PivotTable18</c:name>
    <c:fmtId val="0"/>
  </c:pivotSource>
  <c:chart>
    <c:title>
      <c:tx>
        <c:rich>
          <a:bodyPr/>
          <a:lstStyle/>
          <a:p>
            <a:pPr>
              <a:defRPr/>
            </a:pPr>
            <a:r>
              <a:rPr lang="en-US"/>
              <a:t>Instructor</a:t>
            </a:r>
            <a:r>
              <a:rPr lang="en-US" baseline="0"/>
              <a:t> and Course Scores</a:t>
            </a:r>
          </a:p>
        </c:rich>
      </c:tx>
      <c:layout/>
      <c:overlay val="0"/>
    </c:title>
    <c:autoTitleDeleted val="0"/>
    <c:pivotFmts>
      <c:pivotFmt>
        <c:idx val="0"/>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1"/>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2"/>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3"/>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s>
    <c:plotArea>
      <c:layout/>
      <c:barChart>
        <c:barDir val="bar"/>
        <c:grouping val="clustered"/>
        <c:varyColors val="0"/>
        <c:ser>
          <c:idx val="0"/>
          <c:order val="0"/>
          <c:tx>
            <c:strRef>
              <c:f>Dashboard!$I$6</c:f>
              <c:strCache>
                <c:ptCount val="1"/>
                <c:pt idx="0">
                  <c:v>Average of Instructor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Dashboard!$I$7</c:f>
              <c:strCache>
                <c:ptCount val="1"/>
                <c:pt idx="0">
                  <c:v>Total</c:v>
                </c:pt>
              </c:strCache>
            </c:strRef>
          </c:cat>
          <c:val>
            <c:numRef>
              <c:f>Dashboard!$I$7</c:f>
              <c:numCache>
                <c:formatCode>0.00</c:formatCode>
                <c:ptCount val="1"/>
                <c:pt idx="0">
                  <c:v>4.4831250000000002</c:v>
                </c:pt>
              </c:numCache>
            </c:numRef>
          </c:val>
        </c:ser>
        <c:ser>
          <c:idx val="1"/>
          <c:order val="1"/>
          <c:tx>
            <c:strRef>
              <c:f>Dashboard!$J$6</c:f>
              <c:strCache>
                <c:ptCount val="1"/>
                <c:pt idx="0">
                  <c:v>Average of Course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Dashboard!$I$7</c:f>
              <c:strCache>
                <c:ptCount val="1"/>
                <c:pt idx="0">
                  <c:v>Total</c:v>
                </c:pt>
              </c:strCache>
            </c:strRef>
          </c:cat>
          <c:val>
            <c:numRef>
              <c:f>Dashboard!$J$7</c:f>
              <c:numCache>
                <c:formatCode>0.00</c:formatCode>
                <c:ptCount val="1"/>
                <c:pt idx="0">
                  <c:v>4.4487500000000004</c:v>
                </c:pt>
              </c:numCache>
            </c:numRef>
          </c:val>
        </c:ser>
        <c:ser>
          <c:idx val="2"/>
          <c:order val="2"/>
          <c:tx>
            <c:strRef>
              <c:f>Dashboard!$K$6</c:f>
              <c:strCache>
                <c:ptCount val="1"/>
                <c:pt idx="0">
                  <c:v>Average of QEP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Dashboard!$I$7</c:f>
              <c:strCache>
                <c:ptCount val="1"/>
                <c:pt idx="0">
                  <c:v>Total</c:v>
                </c:pt>
              </c:strCache>
            </c:strRef>
          </c:cat>
          <c:val>
            <c:numRef>
              <c:f>Dashboard!$K$7</c:f>
              <c:numCache>
                <c:formatCode>0.00</c:formatCode>
                <c:ptCount val="1"/>
                <c:pt idx="0">
                  <c:v>4.4750000000000005</c:v>
                </c:pt>
              </c:numCache>
            </c:numRef>
          </c:val>
        </c:ser>
        <c:ser>
          <c:idx val="3"/>
          <c:order val="3"/>
          <c:tx>
            <c:strRef>
              <c:f>Dashboard!$L$6</c:f>
              <c:strCache>
                <c:ptCount val="1"/>
                <c:pt idx="0">
                  <c:v>Average of Total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Dashboard!$I$7</c:f>
              <c:strCache>
                <c:ptCount val="1"/>
                <c:pt idx="0">
                  <c:v>Total</c:v>
                </c:pt>
              </c:strCache>
            </c:strRef>
          </c:cat>
          <c:val>
            <c:numRef>
              <c:f>Dashboard!$L$7</c:f>
              <c:numCache>
                <c:formatCode>0.00</c:formatCode>
                <c:ptCount val="1"/>
                <c:pt idx="0">
                  <c:v>4.4687499999999991</c:v>
                </c:pt>
              </c:numCache>
            </c:numRef>
          </c:val>
        </c:ser>
        <c:dLbls>
          <c:dLblPos val="inEnd"/>
          <c:showLegendKey val="0"/>
          <c:showVal val="1"/>
          <c:showCatName val="0"/>
          <c:showSerName val="0"/>
          <c:showPercent val="0"/>
          <c:showBubbleSize val="0"/>
        </c:dLbls>
        <c:gapWidth val="150"/>
        <c:axId val="173006848"/>
        <c:axId val="174145536"/>
      </c:barChart>
      <c:catAx>
        <c:axId val="173006848"/>
        <c:scaling>
          <c:orientation val="minMax"/>
        </c:scaling>
        <c:delete val="0"/>
        <c:axPos val="l"/>
        <c:majorTickMark val="out"/>
        <c:minorTickMark val="none"/>
        <c:tickLblPos val="nextTo"/>
        <c:crossAx val="174145536"/>
        <c:crosses val="autoZero"/>
        <c:auto val="1"/>
        <c:lblAlgn val="ctr"/>
        <c:lblOffset val="100"/>
        <c:noMultiLvlLbl val="0"/>
      </c:catAx>
      <c:valAx>
        <c:axId val="174145536"/>
        <c:scaling>
          <c:orientation val="minMax"/>
          <c:max val="5"/>
        </c:scaling>
        <c:delete val="0"/>
        <c:axPos val="b"/>
        <c:majorGridlines/>
        <c:numFmt formatCode="0.00" sourceLinked="1"/>
        <c:majorTickMark val="out"/>
        <c:minorTickMark val="none"/>
        <c:tickLblPos val="nextTo"/>
        <c:crossAx val="1730068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May Mini 2020 Dashboard.xlsx]Dashboard!PivotTable19</c:name>
    <c:fmtId val="0"/>
  </c:pivotSource>
  <c:chart>
    <c:title>
      <c:tx>
        <c:rich>
          <a:bodyPr/>
          <a:lstStyle/>
          <a:p>
            <a:pPr>
              <a:defRPr/>
            </a:pPr>
            <a:r>
              <a:rPr lang="en-US"/>
              <a:t>Response Rate</a:t>
            </a:r>
          </a:p>
        </c:rich>
      </c:tx>
      <c:layout/>
      <c:overlay val="0"/>
    </c:title>
    <c:autoTitleDeleted val="0"/>
    <c:pivotFmts>
      <c:pivotFmt>
        <c:idx val="0"/>
        <c:marker>
          <c:symbol val="none"/>
        </c:marker>
      </c:pivotFmt>
      <c:pivotFmt>
        <c:idx val="1"/>
        <c:marker>
          <c:symbol val="none"/>
        </c:marker>
      </c:pivotFmt>
    </c:pivotFmts>
    <c:plotArea>
      <c:layout/>
      <c:doughnutChart>
        <c:varyColors val="1"/>
        <c:ser>
          <c:idx val="0"/>
          <c:order val="0"/>
          <c:tx>
            <c:strRef>
              <c:f>Dashboard!$I$23</c:f>
              <c:strCache>
                <c:ptCount val="1"/>
                <c:pt idx="0">
                  <c:v>Total</c:v>
                </c:pt>
              </c:strCache>
            </c:strRef>
          </c:tx>
          <c:cat>
            <c:strRef>
              <c:f>Dashboard!$H$24:$H$25</c:f>
              <c:strCache>
                <c:ptCount val="2"/>
                <c:pt idx="0">
                  <c:v>Sum of Overall Response</c:v>
                </c:pt>
                <c:pt idx="1">
                  <c:v>Sum of Non-resp</c:v>
                </c:pt>
              </c:strCache>
            </c:strRef>
          </c:cat>
          <c:val>
            <c:numRef>
              <c:f>Dashboard!$I$24:$I$25</c:f>
              <c:numCache>
                <c:formatCode>0</c:formatCode>
                <c:ptCount val="2"/>
                <c:pt idx="0">
                  <c:v>54.032258064516128</c:v>
                </c:pt>
                <c:pt idx="1">
                  <c:v>45.967741935483872</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509587</xdr:colOff>
      <xdr:row>4</xdr:row>
      <xdr:rowOff>142875</xdr:rowOff>
    </xdr:from>
    <xdr:to>
      <xdr:col>12</xdr:col>
      <xdr:colOff>138112</xdr:colOff>
      <xdr:row>19</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881062</xdr:colOff>
      <xdr:row>21</xdr:row>
      <xdr:rowOff>9525</xdr:rowOff>
    </xdr:from>
    <xdr:to>
      <xdr:col>10</xdr:col>
      <xdr:colOff>185737</xdr:colOff>
      <xdr:row>35</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762001</xdr:colOff>
      <xdr:row>27</xdr:row>
      <xdr:rowOff>186692</xdr:rowOff>
    </xdr:from>
    <xdr:to>
      <xdr:col>7</xdr:col>
      <xdr:colOff>1276350</xdr:colOff>
      <xdr:row>30</xdr:row>
      <xdr:rowOff>9526</xdr:rowOff>
    </xdr:to>
    <xdr:sp macro="" textlink="I24">
      <xdr:nvSpPr>
        <xdr:cNvPr id="4" name="TextBox 3"/>
        <xdr:cNvSpPr txBox="1"/>
      </xdr:nvSpPr>
      <xdr:spPr>
        <a:xfrm>
          <a:off x="9867901" y="5330192"/>
          <a:ext cx="514349" cy="3943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9499CDC-3391-493F-8F28-D2F4BA6AAAC3}" type="TxLink">
            <a:rPr lang="en-US" sz="1400" b="1" i="0" u="none" strike="noStrike">
              <a:solidFill>
                <a:srgbClr val="000000"/>
              </a:solidFill>
              <a:latin typeface="Calibri"/>
              <a:cs typeface="Calibri"/>
            </a:rPr>
            <a:t>54</a:t>
          </a:fld>
          <a:endParaRPr lang="en-US" sz="1400" b="1"/>
        </a:p>
      </xdr:txBody>
    </xdr:sp>
    <xdr:clientData/>
  </xdr:twoCellAnchor>
  <xdr:twoCellAnchor editAs="oneCell">
    <xdr:from>
      <xdr:col>2</xdr:col>
      <xdr:colOff>219075</xdr:colOff>
      <xdr:row>27</xdr:row>
      <xdr:rowOff>161925</xdr:rowOff>
    </xdr:from>
    <xdr:to>
      <xdr:col>3</xdr:col>
      <xdr:colOff>571500</xdr:colOff>
      <xdr:row>41</xdr:row>
      <xdr:rowOff>19050</xdr:rowOff>
    </xdr:to>
    <mc:AlternateContent xmlns:mc="http://schemas.openxmlformats.org/markup-compatibility/2006">
      <mc:Choice xmlns:a14="http://schemas.microsoft.com/office/drawing/2010/main" Requires="a14">
        <xdr:graphicFrame macro="">
          <xdr:nvGraphicFramePr>
            <xdr:cNvPr id="5"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3181350" y="53054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333375</xdr:colOff>
      <xdr:row>5</xdr:row>
      <xdr:rowOff>0</xdr:rowOff>
    </xdr:from>
    <xdr:to>
      <xdr:col>6</xdr:col>
      <xdr:colOff>600075</xdr:colOff>
      <xdr:row>18</xdr:row>
      <xdr:rowOff>47625</xdr:rowOff>
    </xdr:to>
    <mc:AlternateContent xmlns:mc="http://schemas.openxmlformats.org/markup-compatibility/2006">
      <mc:Choice xmlns:a14="http://schemas.microsoft.com/office/drawing/2010/main" Requires="a14">
        <xdr:graphicFrame macro="">
          <xdr:nvGraphicFramePr>
            <xdr:cNvPr id="6"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7267575" y="952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0</xdr:colOff>
      <xdr:row>26</xdr:row>
      <xdr:rowOff>142875</xdr:rowOff>
    </xdr:from>
    <xdr:to>
      <xdr:col>5</xdr:col>
      <xdr:colOff>266700</xdr:colOff>
      <xdr:row>40</xdr:row>
      <xdr:rowOff>0</xdr:rowOff>
    </xdr:to>
    <mc:AlternateContent xmlns:mc="http://schemas.openxmlformats.org/markup-compatibility/2006">
      <mc:Choice xmlns:a14="http://schemas.microsoft.com/office/drawing/2010/main" Requires="a14">
        <xdr:graphicFrame macro="">
          <xdr:nvGraphicFramePr>
            <xdr:cNvPr id="7"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5372100" y="50958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hruv Bhatt" refreshedDate="44400.446466666668" createdVersion="4" refreshedVersion="4" minRefreshableVersion="3" recordCount="16">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030" maxValue="20203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306" maxValue="697"/>
    </cacheField>
    <cacheField name="Courses - CLASS_NUMBER" numFmtId="0">
      <sharedItems/>
    </cacheField>
    <cacheField name="Teachers - Full Name" numFmtId="0">
      <sharedItems count="15">
        <s v="Melanie Loewenstein"/>
        <s v="Melanie Fields"/>
        <s v="Scott Sewell"/>
        <s v="Lyndsey Norris"/>
        <s v="Ava Muñoz"/>
        <s v="Margaret Debosier"/>
        <s v="Shannon Carter"/>
        <s v="Elnaz Kia"/>
        <s v="Tara Tietjen-Smith"/>
        <s v="Michelle Hanks"/>
        <s v="Sang Suh"/>
        <s v="Joe Brodnax"/>
        <s v="Chester Robinson"/>
        <s v="Amir Abbassi"/>
        <s v="Douglas Lavergne"/>
      </sharedItems>
    </cacheField>
    <cacheField name="School" numFmtId="0">
      <sharedItems/>
    </cacheField>
    <cacheField name="Department" numFmtId="0">
      <sharedItems/>
    </cacheField>
    <cacheField name="Instructor Score" numFmtId="0">
      <sharedItems containsSemiMixedTypes="0" containsString="0" containsNumber="1" minValue="3.84" maxValue="4.99"/>
    </cacheField>
    <cacheField name="Course Score" numFmtId="0">
      <sharedItems containsSemiMixedTypes="0" containsString="0" containsNumber="1" minValue="3.73" maxValue="4.93"/>
    </cacheField>
    <cacheField name="QEP Score" numFmtId="0">
      <sharedItems containsSemiMixedTypes="0" containsString="0" containsNumber="1" minValue="3.53" maxValue="4.97"/>
    </cacheField>
    <cacheField name="Total Score" numFmtId="0">
      <sharedItems containsSemiMixedTypes="0" containsString="0" containsNumber="1" minValue="3.81" maxValue="4.93"/>
    </cacheField>
    <cacheField name="Invited" numFmtId="0">
      <sharedItems containsSemiMixedTypes="0" containsString="0" containsNumber="1" containsInteger="1" minValue="6" maxValue="33"/>
    </cacheField>
    <cacheField name="RespondentCount" numFmtId="0">
      <sharedItems containsSemiMixedTypes="0" containsString="0" containsNumber="1" containsInteger="1" minValue="1" maxValue="21"/>
    </cacheField>
    <cacheField name="Response Rate" numFmtId="0">
      <sharedItems containsSemiMixedTypes="0" containsString="0" containsNumber="1" containsInteger="1" minValue="17" maxValue="83"/>
    </cacheField>
    <cacheField name="1st initial" numFmtId="0">
      <sharedItems count="9">
        <s v="M"/>
        <s v="S"/>
        <s v="L"/>
        <s v="A"/>
        <s v="E"/>
        <s v="T"/>
        <s v="J"/>
        <s v="C"/>
        <s v="D"/>
      </sharedItems>
    </cacheField>
    <cacheField name="CRN" numFmtId="0">
      <sharedItems count="16">
        <s v="30003"/>
        <s v="30004"/>
        <s v="30006"/>
        <s v="30009"/>
        <s v="30012"/>
        <s v="30014"/>
        <s v="30032"/>
        <s v="30034"/>
        <s v="30047"/>
        <s v="30085"/>
        <s v="30087"/>
        <s v="30088"/>
        <s v="30091"/>
        <s v="30113"/>
        <s v="30114"/>
        <s v="30121"/>
      </sharedItems>
    </cacheField>
    <cacheField name="Not Responded " numFmtId="0">
      <sharedItems containsSemiMixedTypes="0" containsString="0" containsNumber="1" containsInteger="1" minValue="1" maxValue="19"/>
    </cacheField>
    <cacheField name="Overall Response" numFmtId="0" formula=" (RespondentCount /Invited )*100" databaseField="0"/>
    <cacheField name="Non-resp" numFmtId="0" formula="100-'Overall Respons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202030-30003"/>
    <s v="30003 Early Childhood Curric"/>
    <n v="202030"/>
    <n v="1"/>
    <s v="ECE"/>
    <n v="460"/>
    <s v="51W"/>
    <x v="0"/>
    <s v="Education &amp; Human Services"/>
    <s v="Curriculum and Instruction"/>
    <n v="3.84"/>
    <n v="3.73"/>
    <n v="3.86"/>
    <n v="3.81"/>
    <n v="24"/>
    <n v="16"/>
    <n v="67"/>
    <x v="0"/>
    <x v="0"/>
    <n v="8"/>
  </r>
  <r>
    <s v="202030-30004"/>
    <s v="30004 What Tchrs Need Classrm Assess"/>
    <n v="202030"/>
    <n v="1"/>
    <s v="EDCI"/>
    <n v="597"/>
    <s v="01W"/>
    <x v="1"/>
    <s v="Education &amp; Human Services"/>
    <s v="Curriculum and Instruction"/>
    <n v="4.88"/>
    <n v="4.47"/>
    <n v="4.7"/>
    <n v="4.71"/>
    <n v="11"/>
    <n v="9"/>
    <n v="82"/>
    <x v="0"/>
    <x v="1"/>
    <n v="2"/>
  </r>
  <r>
    <s v="202030-30006"/>
    <s v="30006 Marketing"/>
    <n v="202030"/>
    <n v="1"/>
    <s v="MKT"/>
    <n v="306"/>
    <s v="01W"/>
    <x v="2"/>
    <s v="Business"/>
    <s v="Marketing &amp; Business Analytics"/>
    <n v="4.46"/>
    <n v="4.53"/>
    <n v="4.67"/>
    <n v="4.53"/>
    <n v="17"/>
    <n v="5"/>
    <n v="29"/>
    <x v="1"/>
    <x v="2"/>
    <n v="12"/>
  </r>
  <r>
    <s v="202030-30009"/>
    <s v="30009 Child Welfare"/>
    <n v="202030"/>
    <n v="1"/>
    <s v="SWK"/>
    <n v="362"/>
    <s v="01W"/>
    <x v="3"/>
    <s v="Education &amp; Human Services"/>
    <s v="Social Work"/>
    <n v="3.94"/>
    <n v="3.86"/>
    <n v="4.05"/>
    <n v="3.94"/>
    <n v="14"/>
    <n v="11"/>
    <n v="79"/>
    <x v="2"/>
    <x v="3"/>
    <n v="3"/>
  </r>
  <r>
    <s v="202030-30012"/>
    <s v="30012 Leading Effective Schools"/>
    <n v="202030"/>
    <n v="1"/>
    <s v="EDAD"/>
    <n v="615"/>
    <s v="01W"/>
    <x v="4"/>
    <s v="Education &amp; Human Services"/>
    <s v="Educational Leadership"/>
    <n v="4.78"/>
    <n v="4.72"/>
    <n v="4.8"/>
    <n v="4.76"/>
    <n v="12"/>
    <n v="5"/>
    <n v="42"/>
    <x v="3"/>
    <x v="4"/>
    <n v="7"/>
  </r>
  <r>
    <s v="202030-30014"/>
    <s v="30014 GLB/Hist Graphic Design"/>
    <n v="202030"/>
    <n v="1"/>
    <s v="ART"/>
    <n v="407"/>
    <s v="31W"/>
    <x v="5"/>
    <s v="Humanities, Social Sci &amp; Arts"/>
    <s v="Art"/>
    <n v="3.94"/>
    <n v="3.87"/>
    <n v="3.53"/>
    <n v="3.82"/>
    <n v="27"/>
    <n v="8"/>
    <n v="30"/>
    <x v="0"/>
    <x v="5"/>
    <n v="19"/>
  </r>
  <r>
    <s v="202030-30032"/>
    <s v="30032 Wtg. with Digital Media"/>
    <n v="202030"/>
    <n v="1"/>
    <s v="ENG"/>
    <n v="611"/>
    <s v="01W"/>
    <x v="6"/>
    <s v="Humanities, Social Sci &amp; Arts"/>
    <s v="Literature &amp; Languages"/>
    <n v="4.93"/>
    <n v="4.83"/>
    <n v="4.8600000000000003"/>
    <n v="4.88"/>
    <n v="16"/>
    <n v="7"/>
    <n v="44"/>
    <x v="1"/>
    <x v="6"/>
    <n v="9"/>
  </r>
  <r>
    <s v="202030-30034"/>
    <s v="30034 Corpus Linguistics in/out clsr"/>
    <n v="202030"/>
    <n v="1"/>
    <s v="ENG"/>
    <n v="697"/>
    <s v="01W"/>
    <x v="7"/>
    <s v="Humanities, Social Sci &amp; Arts"/>
    <s v="Literature &amp; Languages"/>
    <n v="4.99"/>
    <n v="4.8499999999999996"/>
    <n v="4.91"/>
    <n v="4.93"/>
    <n v="10"/>
    <n v="8"/>
    <n v="80"/>
    <x v="4"/>
    <x v="7"/>
    <n v="2"/>
  </r>
  <r>
    <s v="202030-30047"/>
    <s v="30047 GLB/Current Issues in Health"/>
    <n v="202030"/>
    <n v="1"/>
    <s v="HHPH"/>
    <n v="385"/>
    <s v="01W"/>
    <x v="8"/>
    <s v="Education &amp; Human Services"/>
    <s v="Health &amp; Human Performance"/>
    <n v="4.6100000000000003"/>
    <n v="4.3099999999999996"/>
    <n v="4.57"/>
    <n v="4.51"/>
    <n v="19"/>
    <n v="7"/>
    <n v="37"/>
    <x v="5"/>
    <x v="8"/>
    <n v="12"/>
  </r>
  <r>
    <s v="202030-30085"/>
    <s v="30085 GLB/Survey of Exceptionalities"/>
    <n v="202030"/>
    <n v="1"/>
    <s v="SPED"/>
    <n v="346"/>
    <s v="01W"/>
    <x v="9"/>
    <s v="Education &amp; Human Services"/>
    <s v="Psychology &amp; Special Education"/>
    <n v="4.8899999999999997"/>
    <n v="4.93"/>
    <n v="4.97"/>
    <n v="4.92"/>
    <n v="17"/>
    <n v="9"/>
    <n v="53"/>
    <x v="0"/>
    <x v="9"/>
    <n v="8"/>
  </r>
  <r>
    <s v="202030-30087"/>
    <s v="30087 Automata Theory"/>
    <n v="202030"/>
    <n v="1"/>
    <s v="CSCI"/>
    <n v="549"/>
    <s v="01W"/>
    <x v="10"/>
    <s v="Science &amp; Engineering"/>
    <s v="Computer Science &amp; Info Sys"/>
    <n v="4.6399999999999997"/>
    <n v="4.67"/>
    <n v="4.47"/>
    <n v="4.6100000000000003"/>
    <n v="33"/>
    <n v="21"/>
    <n v="64"/>
    <x v="1"/>
    <x v="10"/>
    <n v="12"/>
  </r>
  <r>
    <s v="202030-30088"/>
    <s v="30088 Data &amp; Info Mgt"/>
    <n v="202030"/>
    <n v="1"/>
    <s v="BUSA"/>
    <n v="326"/>
    <s v="01W"/>
    <x v="11"/>
    <s v="Business"/>
    <s v="Marketing &amp; Business Analytics"/>
    <n v="4.25"/>
    <n v="4.66"/>
    <n v="4.55"/>
    <n v="4.4400000000000004"/>
    <n v="20"/>
    <n v="10"/>
    <n v="50"/>
    <x v="6"/>
    <x v="11"/>
    <n v="10"/>
  </r>
  <r>
    <s v="202030-30091"/>
    <s v="30091 Automata Theory"/>
    <n v="202030"/>
    <n v="1"/>
    <s v="CSCI"/>
    <n v="549"/>
    <s v="02W"/>
    <x v="10"/>
    <s v="Science &amp; Engineering"/>
    <s v="Computer Science &amp; Info Sys"/>
    <n v="4.5"/>
    <n v="4.66"/>
    <n v="4.3600000000000003"/>
    <n v="4.51"/>
    <n v="9"/>
    <n v="7"/>
    <n v="78"/>
    <x v="1"/>
    <x v="12"/>
    <n v="2"/>
  </r>
  <r>
    <s v="202030-30113"/>
    <s v="30113 Career Development"/>
    <n v="202030"/>
    <n v="1"/>
    <s v="COUN"/>
    <n v="512"/>
    <s v="01W"/>
    <x v="12"/>
    <s v="Education &amp; Human Services"/>
    <s v="Counseling"/>
    <n v="4"/>
    <n v="4"/>
    <n v="4"/>
    <n v="4"/>
    <n v="6"/>
    <n v="1"/>
    <n v="17"/>
    <x v="7"/>
    <x v="13"/>
    <n v="5"/>
  </r>
  <r>
    <s v="202030-30114"/>
    <s v="30114 Intro M&amp;Fam Coun/Therapy"/>
    <n v="202030"/>
    <n v="1"/>
    <s v="COUN"/>
    <n v="611"/>
    <s v="01W"/>
    <x v="13"/>
    <s v="Education &amp; Human Services"/>
    <s v="Counseling"/>
    <n v="4.8"/>
    <n v="4.83"/>
    <n v="4.9000000000000004"/>
    <n v="4.83"/>
    <n v="7"/>
    <n v="5"/>
    <n v="71"/>
    <x v="3"/>
    <x v="14"/>
    <n v="2"/>
  </r>
  <r>
    <s v="202030-30121"/>
    <s v="30121 Guidance &amp; Coun of Rural Youth"/>
    <n v="202030"/>
    <n v="1"/>
    <s v="AFE"/>
    <n v="597"/>
    <s v="01W"/>
    <x v="14"/>
    <s v="Ag Sciences &amp; Nat Resources"/>
    <s v="Ag Science &amp; Natural Resources"/>
    <n v="4.28"/>
    <n v="4.26"/>
    <n v="4.4000000000000004"/>
    <n v="4.3"/>
    <n v="6"/>
    <n v="5"/>
    <n v="83"/>
    <x v="8"/>
    <x v="15"/>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9" cacheId="66"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H23:I25" firstHeaderRow="1" firstDataRow="1" firstDataCol="1"/>
  <pivotFields count="22">
    <pivotField showAll="0"/>
    <pivotField showAll="0"/>
    <pivotField showAll="0"/>
    <pivotField showAll="0"/>
    <pivotField showAll="0"/>
    <pivotField showAll="0"/>
    <pivotField showAll="0"/>
    <pivotField showAll="0">
      <items count="16">
        <item x="13"/>
        <item x="4"/>
        <item x="12"/>
        <item x="14"/>
        <item x="7"/>
        <item x="11"/>
        <item x="3"/>
        <item x="5"/>
        <item x="1"/>
        <item x="0"/>
        <item x="9"/>
        <item x="10"/>
        <item x="2"/>
        <item x="6"/>
        <item x="8"/>
        <item t="default"/>
      </items>
    </pivotField>
    <pivotField showAll="0"/>
    <pivotField showAll="0"/>
    <pivotField showAll="0"/>
    <pivotField showAll="0"/>
    <pivotField showAll="0"/>
    <pivotField showAll="0"/>
    <pivotField showAll="0"/>
    <pivotField showAll="0"/>
    <pivotField showAll="0"/>
    <pivotField showAll="0">
      <items count="10">
        <item x="3"/>
        <item x="7"/>
        <item x="8"/>
        <item x="4"/>
        <item x="6"/>
        <item x="2"/>
        <item x="0"/>
        <item x="1"/>
        <item x="5"/>
        <item t="default"/>
      </items>
    </pivotField>
    <pivotField showAll="0">
      <items count="17">
        <item x="0"/>
        <item x="1"/>
        <item x="2"/>
        <item x="3"/>
        <item x="4"/>
        <item x="5"/>
        <item x="6"/>
        <item x="7"/>
        <item x="8"/>
        <item x="9"/>
        <item x="10"/>
        <item x="11"/>
        <item x="12"/>
        <item x="13"/>
        <item x="14"/>
        <item x="15"/>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onse" fld="20" baseField="0" baseItem="0"/>
    <dataField name="Sum of Non-resp" fld="21" baseField="0" baseItem="0"/>
  </dataFields>
  <formats count="3">
    <format dxfId="217">
      <pivotArea outline="0" collapsedLevelsAreSubtotals="1" fieldPosition="0"/>
    </format>
    <format dxfId="208">
      <pivotArea type="all" dataOnly="0" outline="0" fieldPosition="0"/>
    </format>
    <format dxfId="207">
      <pivotArea type="all" dataOnly="0"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8" cacheId="6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I6:L7" firstHeaderRow="0" firstDataRow="1" firstDataCol="0"/>
  <pivotFields count="22">
    <pivotField showAll="0"/>
    <pivotField showAll="0"/>
    <pivotField showAll="0"/>
    <pivotField showAll="0"/>
    <pivotField showAll="0"/>
    <pivotField showAll="0"/>
    <pivotField showAll="0"/>
    <pivotField showAll="0">
      <items count="16">
        <item x="13"/>
        <item x="4"/>
        <item x="12"/>
        <item x="14"/>
        <item x="7"/>
        <item x="11"/>
        <item x="3"/>
        <item x="5"/>
        <item x="1"/>
        <item x="0"/>
        <item x="9"/>
        <item x="10"/>
        <item x="2"/>
        <item x="6"/>
        <item x="8"/>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10">
        <item x="3"/>
        <item x="7"/>
        <item x="8"/>
        <item x="4"/>
        <item x="6"/>
        <item x="2"/>
        <item x="0"/>
        <item x="1"/>
        <item x="5"/>
        <item t="default"/>
      </items>
    </pivotField>
    <pivotField showAll="0">
      <items count="17">
        <item x="0"/>
        <item x="1"/>
        <item x="2"/>
        <item x="3"/>
        <item x="4"/>
        <item x="5"/>
        <item x="6"/>
        <item x="7"/>
        <item x="8"/>
        <item x="9"/>
        <item x="10"/>
        <item x="11"/>
        <item x="12"/>
        <item x="13"/>
        <item x="14"/>
        <item x="15"/>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numFmtId="2"/>
    <dataField name="Average of Course Score" fld="11" subtotal="average" baseField="0" baseItem="1" numFmtId="2"/>
    <dataField name="Average of QEP Score" fld="12" subtotal="average" baseField="0" baseItem="1" numFmtId="2"/>
    <dataField name="Average of Total Score" fld="13" subtotal="average" baseField="0" baseItem="1" numFmtId="2"/>
  </dataFields>
  <formats count="1">
    <format dxfId="219">
      <pivotArea outline="0" collapsedLevelsAreSubtotals="1" fieldPosition="0">
        <references count="1">
          <reference field="4294967294" count="3" selected="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7" cacheId="6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structor">
  <location ref="A7:E23" firstHeaderRow="0" firstDataRow="1" firstDataCol="1"/>
  <pivotFields count="22">
    <pivotField showAll="0"/>
    <pivotField showAll="0"/>
    <pivotField showAll="0"/>
    <pivotField showAll="0"/>
    <pivotField showAll="0"/>
    <pivotField showAll="0"/>
    <pivotField showAll="0"/>
    <pivotField axis="axisRow" showAll="0">
      <items count="16">
        <item x="13"/>
        <item x="4"/>
        <item x="12"/>
        <item x="14"/>
        <item x="7"/>
        <item x="11"/>
        <item x="3"/>
        <item x="5"/>
        <item x="1"/>
        <item x="0"/>
        <item x="9"/>
        <item x="10"/>
        <item x="2"/>
        <item x="6"/>
        <item x="8"/>
        <item t="default"/>
      </items>
    </pivotField>
    <pivotField showAll="0"/>
    <pivotField showAll="0"/>
    <pivotField showAll="0"/>
    <pivotField showAll="0"/>
    <pivotField showAll="0"/>
    <pivotField showAll="0"/>
    <pivotField dataField="1" showAll="0"/>
    <pivotField dataField="1" showAll="0"/>
    <pivotField showAll="0"/>
    <pivotField showAll="0">
      <items count="10">
        <item x="3"/>
        <item x="7"/>
        <item x="8"/>
        <item x="4"/>
        <item x="6"/>
        <item x="2"/>
        <item x="0"/>
        <item x="1"/>
        <item x="5"/>
        <item t="default"/>
      </items>
    </pivotField>
    <pivotField showAll="0">
      <items count="17">
        <item x="0"/>
        <item x="1"/>
        <item x="2"/>
        <item x="3"/>
        <item x="4"/>
        <item x="5"/>
        <item x="6"/>
        <item x="7"/>
        <item x="8"/>
        <item x="9"/>
        <item x="10"/>
        <item x="11"/>
        <item x="12"/>
        <item x="13"/>
        <item x="14"/>
        <item x="15"/>
        <item t="default"/>
      </items>
    </pivotField>
    <pivotField dataField="1" showAll="0"/>
    <pivotField dataField="1" dragToRow="0" dragToCol="0" dragToPage="0" showAll="0" defaultSubtotal="0"/>
    <pivotField dragToRow="0" dragToCol="0" dragToPage="0" showAll="0" defaultSubtotal="0"/>
  </pivotFields>
  <rowFields count="1">
    <field x="7"/>
  </rowFields>
  <rowItems count="16">
    <i>
      <x/>
    </i>
    <i>
      <x v="1"/>
    </i>
    <i>
      <x v="2"/>
    </i>
    <i>
      <x v="3"/>
    </i>
    <i>
      <x v="4"/>
    </i>
    <i>
      <x v="5"/>
    </i>
    <i>
      <x v="6"/>
    </i>
    <i>
      <x v="7"/>
    </i>
    <i>
      <x v="8"/>
    </i>
    <i>
      <x v="9"/>
    </i>
    <i>
      <x v="10"/>
    </i>
    <i>
      <x v="11"/>
    </i>
    <i>
      <x v="12"/>
    </i>
    <i>
      <x v="13"/>
    </i>
    <i>
      <x v="14"/>
    </i>
    <i t="grand">
      <x/>
    </i>
  </rowItems>
  <colFields count="1">
    <field x="-2"/>
  </colFields>
  <colItems count="4">
    <i>
      <x/>
    </i>
    <i i="1">
      <x v="1"/>
    </i>
    <i i="2">
      <x v="2"/>
    </i>
    <i i="3">
      <x v="3"/>
    </i>
  </colItems>
  <dataFields count="4">
    <dataField name="Sum of RespondentCount" fld="15" baseField="0" baseItem="0"/>
    <dataField name="Sum of Not Responded " fld="19" baseField="0" baseItem="0"/>
    <dataField name="Sum of Invited" fld="14" baseField="0" baseItem="0"/>
    <dataField name="Sum of Overall Response" fld="20" baseField="0" baseItem="0" numFmtId="1"/>
  </dataFields>
  <formats count="1">
    <format dxfId="210">
      <pivotArea outline="0" collapsedLevelsAreSubtotals="1" fieldPosition="0">
        <references count="1">
          <reference field="4294967294"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7"/>
    <pivotTable tabId="2" name="PivotTable18"/>
    <pivotTable tabId="2" name="PivotTable19"/>
  </pivotTables>
  <data>
    <tabular pivotCacheId="1">
      <items count="15">
        <i x="13" s="1"/>
        <i x="4" s="1"/>
        <i x="12" s="1"/>
        <i x="14" s="1"/>
        <i x="7" s="1"/>
        <i x="11" s="1"/>
        <i x="3" s="1"/>
        <i x="5" s="1"/>
        <i x="1" s="1"/>
        <i x="0" s="1"/>
        <i x="9" s="1"/>
        <i x="10" s="1"/>
        <i x="2" s="1"/>
        <i x="6"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7"/>
    <pivotTable tabId="2" name="PivotTable18"/>
    <pivotTable tabId="2" name="PivotTable19"/>
  </pivotTables>
  <data>
    <tabular pivotCacheId="1">
      <items count="9">
        <i x="3" s="1"/>
        <i x="7" s="1"/>
        <i x="8" s="1"/>
        <i x="4" s="1"/>
        <i x="6" s="1"/>
        <i x="2" s="1"/>
        <i x="0" s="1"/>
        <i x="1" s="1"/>
        <i x="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7"/>
    <pivotTable tabId="2" name="PivotTable18"/>
    <pivotTable tabId="2" name="PivotTable19"/>
  </pivotTables>
  <data>
    <tabular pivotCacheId="1">
      <items count="16">
        <i x="0" s="1"/>
        <i x="1" s="1"/>
        <i x="2" s="1"/>
        <i x="3" s="1"/>
        <i x="4" s="1"/>
        <i x="5" s="1"/>
        <i x="6" s="1"/>
        <i x="7" s="1"/>
        <i x="8" s="1"/>
        <i x="9" s="1"/>
        <i x="10" s="1"/>
        <i x="11" s="1"/>
        <i x="12" s="1"/>
        <i x="13"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7" rowHeight="241300"/>
  <slicer name="1st initial" cache="Slicer_1st_initial" caption="1st initial" startItem="1" rowHeight="241300"/>
  <slicer name="CRN" cache="Slicer_CRN" caption="CRN" startItem="8" rowHeight="241300"/>
</slicers>
</file>

<file path=xl/tables/table1.xml><?xml version="1.0" encoding="utf-8"?>
<table xmlns="http://schemas.openxmlformats.org/spreadsheetml/2006/main" id="1" name="Table1" displayName="Table1" ref="A1:T17" totalsRowShown="0">
  <autoFilter ref="A1:T17"/>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25"/>
  <sheetViews>
    <sheetView tabSelected="1" topLeftCell="C1" workbookViewId="0">
      <selection activeCell="E41" sqref="E41"/>
    </sheetView>
  </sheetViews>
  <sheetFormatPr defaultRowHeight="15" x14ac:dyDescent="0.25"/>
  <cols>
    <col min="1" max="1" width="20.42578125" customWidth="1"/>
    <col min="2" max="2" width="24" bestFit="1" customWidth="1"/>
    <col min="3" max="3" width="22.140625" bestFit="1" customWidth="1"/>
    <col min="4" max="4" width="14" bestFit="1" customWidth="1"/>
    <col min="5" max="5" width="23.42578125" customWidth="1"/>
    <col min="6" max="6" width="23.42578125" bestFit="1" customWidth="1"/>
    <col min="8" max="8" width="23.42578125" bestFit="1" customWidth="1"/>
    <col min="9" max="9" width="3" customWidth="1"/>
    <col min="10" max="10" width="22.85546875" customWidth="1"/>
    <col min="11" max="11" width="20.140625" bestFit="1" customWidth="1"/>
    <col min="12" max="12" width="21" bestFit="1" customWidth="1"/>
  </cols>
  <sheetData>
    <row r="6" spans="1:12" x14ac:dyDescent="0.25">
      <c r="I6" t="s">
        <v>108</v>
      </c>
      <c r="J6" t="s">
        <v>109</v>
      </c>
      <c r="K6" t="s">
        <v>110</v>
      </c>
      <c r="L6" t="s">
        <v>111</v>
      </c>
    </row>
    <row r="7" spans="1:12" x14ac:dyDescent="0.25">
      <c r="A7" s="1" t="s">
        <v>101</v>
      </c>
      <c r="B7" t="s">
        <v>102</v>
      </c>
      <c r="C7" t="s">
        <v>103</v>
      </c>
      <c r="D7" t="s">
        <v>104</v>
      </c>
      <c r="E7" t="s">
        <v>105</v>
      </c>
      <c r="I7" s="4">
        <v>4.4831250000000002</v>
      </c>
      <c r="J7" s="4">
        <v>4.4487500000000004</v>
      </c>
      <c r="K7" s="4">
        <v>4.4750000000000005</v>
      </c>
      <c r="L7" s="4">
        <v>4.4687499999999991</v>
      </c>
    </row>
    <row r="8" spans="1:12" x14ac:dyDescent="0.25">
      <c r="A8" s="2" t="s">
        <v>90</v>
      </c>
      <c r="B8" s="3">
        <v>5</v>
      </c>
      <c r="C8" s="3">
        <v>2</v>
      </c>
      <c r="D8" s="3">
        <v>7</v>
      </c>
      <c r="E8" s="5">
        <v>71.428571428571431</v>
      </c>
    </row>
    <row r="9" spans="1:12" x14ac:dyDescent="0.25">
      <c r="A9" s="2" t="s">
        <v>43</v>
      </c>
      <c r="B9" s="3">
        <v>5</v>
      </c>
      <c r="C9" s="3">
        <v>7</v>
      </c>
      <c r="D9" s="3">
        <v>12</v>
      </c>
      <c r="E9" s="5">
        <v>41.666666666666671</v>
      </c>
    </row>
    <row r="10" spans="1:12" x14ac:dyDescent="0.25">
      <c r="A10" s="2" t="s">
        <v>86</v>
      </c>
      <c r="B10" s="3">
        <v>1</v>
      </c>
      <c r="C10" s="3">
        <v>5</v>
      </c>
      <c r="D10" s="3">
        <v>6</v>
      </c>
      <c r="E10" s="5">
        <v>16.666666666666664</v>
      </c>
    </row>
    <row r="11" spans="1:12" x14ac:dyDescent="0.25">
      <c r="A11" s="2" t="s">
        <v>94</v>
      </c>
      <c r="B11" s="3">
        <v>5</v>
      </c>
      <c r="C11" s="3">
        <v>1</v>
      </c>
      <c r="D11" s="3">
        <v>6</v>
      </c>
      <c r="E11" s="5">
        <v>83.333333333333343</v>
      </c>
    </row>
    <row r="12" spans="1:12" x14ac:dyDescent="0.25">
      <c r="A12" s="2" t="s">
        <v>59</v>
      </c>
      <c r="B12" s="3">
        <v>8</v>
      </c>
      <c r="C12" s="3">
        <v>2</v>
      </c>
      <c r="D12" s="3">
        <v>10</v>
      </c>
      <c r="E12" s="5">
        <v>80</v>
      </c>
    </row>
    <row r="13" spans="1:12" x14ac:dyDescent="0.25">
      <c r="A13" s="2" t="s">
        <v>79</v>
      </c>
      <c r="B13" s="3">
        <v>10</v>
      </c>
      <c r="C13" s="3">
        <v>10</v>
      </c>
      <c r="D13" s="3">
        <v>20</v>
      </c>
      <c r="E13" s="5">
        <v>50</v>
      </c>
    </row>
    <row r="14" spans="1:12" x14ac:dyDescent="0.25">
      <c r="A14" s="2" t="s">
        <v>38</v>
      </c>
      <c r="B14" s="3">
        <v>11</v>
      </c>
      <c r="C14" s="3">
        <v>3</v>
      </c>
      <c r="D14" s="3">
        <v>14</v>
      </c>
      <c r="E14" s="5">
        <v>78.571428571428569</v>
      </c>
    </row>
    <row r="15" spans="1:12" x14ac:dyDescent="0.25">
      <c r="A15" s="2" t="s">
        <v>49</v>
      </c>
      <c r="B15" s="3">
        <v>8</v>
      </c>
      <c r="C15" s="3">
        <v>19</v>
      </c>
      <c r="D15" s="3">
        <v>27</v>
      </c>
      <c r="E15" s="5">
        <v>29.629629629629626</v>
      </c>
    </row>
    <row r="16" spans="1:12" x14ac:dyDescent="0.25">
      <c r="A16" s="2" t="s">
        <v>28</v>
      </c>
      <c r="B16" s="3">
        <v>9</v>
      </c>
      <c r="C16" s="3">
        <v>2</v>
      </c>
      <c r="D16" s="3">
        <v>11</v>
      </c>
      <c r="E16" s="5">
        <v>81.818181818181827</v>
      </c>
    </row>
    <row r="17" spans="1:9" x14ac:dyDescent="0.25">
      <c r="A17" s="2" t="s">
        <v>21</v>
      </c>
      <c r="B17" s="3">
        <v>16</v>
      </c>
      <c r="C17" s="3">
        <v>8</v>
      </c>
      <c r="D17" s="3">
        <v>24</v>
      </c>
      <c r="E17" s="5">
        <v>66.666666666666657</v>
      </c>
    </row>
    <row r="18" spans="1:9" x14ac:dyDescent="0.25">
      <c r="A18" s="2" t="s">
        <v>68</v>
      </c>
      <c r="B18" s="3">
        <v>9</v>
      </c>
      <c r="C18" s="3">
        <v>8</v>
      </c>
      <c r="D18" s="3">
        <v>17</v>
      </c>
      <c r="E18" s="5">
        <v>52.941176470588239</v>
      </c>
    </row>
    <row r="19" spans="1:9" x14ac:dyDescent="0.25">
      <c r="A19" s="2" t="s">
        <v>73</v>
      </c>
      <c r="B19" s="3">
        <v>28</v>
      </c>
      <c r="C19" s="3">
        <v>14</v>
      </c>
      <c r="D19" s="3">
        <v>42</v>
      </c>
      <c r="E19" s="5">
        <v>66.666666666666657</v>
      </c>
    </row>
    <row r="20" spans="1:9" x14ac:dyDescent="0.25">
      <c r="A20" s="2" t="s">
        <v>32</v>
      </c>
      <c r="B20" s="3">
        <v>5</v>
      </c>
      <c r="C20" s="3">
        <v>12</v>
      </c>
      <c r="D20" s="3">
        <v>17</v>
      </c>
      <c r="E20" s="5">
        <v>29.411764705882355</v>
      </c>
    </row>
    <row r="21" spans="1:9" x14ac:dyDescent="0.25">
      <c r="A21" s="2" t="s">
        <v>55</v>
      </c>
      <c r="B21" s="3">
        <v>7</v>
      </c>
      <c r="C21" s="3">
        <v>9</v>
      </c>
      <c r="D21" s="3">
        <v>16</v>
      </c>
      <c r="E21" s="5">
        <v>43.75</v>
      </c>
    </row>
    <row r="22" spans="1:9" x14ac:dyDescent="0.25">
      <c r="A22" s="2" t="s">
        <v>63</v>
      </c>
      <c r="B22" s="3">
        <v>7</v>
      </c>
      <c r="C22" s="3">
        <v>12</v>
      </c>
      <c r="D22" s="3">
        <v>19</v>
      </c>
      <c r="E22" s="5">
        <v>36.84210526315789</v>
      </c>
    </row>
    <row r="23" spans="1:9" x14ac:dyDescent="0.25">
      <c r="A23" s="2" t="s">
        <v>100</v>
      </c>
      <c r="B23" s="3">
        <v>134</v>
      </c>
      <c r="C23" s="3">
        <v>114</v>
      </c>
      <c r="D23" s="3">
        <v>248</v>
      </c>
      <c r="E23" s="5">
        <v>54.032258064516128</v>
      </c>
      <c r="H23" s="6" t="s">
        <v>107</v>
      </c>
      <c r="I23" s="6"/>
    </row>
    <row r="24" spans="1:9" x14ac:dyDescent="0.25">
      <c r="H24" s="7" t="s">
        <v>105</v>
      </c>
      <c r="I24" s="8">
        <v>54.032258064516128</v>
      </c>
    </row>
    <row r="25" spans="1:9" x14ac:dyDescent="0.25">
      <c r="H25" s="7" t="s">
        <v>106</v>
      </c>
      <c r="I25" s="8">
        <v>45.967741935483872</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sqref="A1:T17"/>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7.2851562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97</v>
      </c>
      <c r="S1" t="s">
        <v>98</v>
      </c>
      <c r="T1" t="s">
        <v>99</v>
      </c>
    </row>
    <row r="2" spans="1:20" x14ac:dyDescent="0.25">
      <c r="A2" t="s">
        <v>17</v>
      </c>
      <c r="B2" t="s">
        <v>18</v>
      </c>
      <c r="C2">
        <v>202030</v>
      </c>
      <c r="D2">
        <v>1</v>
      </c>
      <c r="E2" t="s">
        <v>19</v>
      </c>
      <c r="F2">
        <v>460</v>
      </c>
      <c r="G2" t="s">
        <v>20</v>
      </c>
      <c r="H2" t="s">
        <v>21</v>
      </c>
      <c r="I2" t="s">
        <v>22</v>
      </c>
      <c r="J2" t="s">
        <v>23</v>
      </c>
      <c r="K2">
        <v>3.84</v>
      </c>
      <c r="L2">
        <v>3.73</v>
      </c>
      <c r="M2">
        <v>3.86</v>
      </c>
      <c r="N2">
        <v>3.81</v>
      </c>
      <c r="O2">
        <v>24</v>
      </c>
      <c r="P2">
        <v>16</v>
      </c>
      <c r="Q2">
        <v>67</v>
      </c>
      <c r="R2" t="str">
        <f>LEFT(H2,1)</f>
        <v>M</v>
      </c>
      <c r="S2" t="str">
        <f>LEFT(B2,5)</f>
        <v>30003</v>
      </c>
      <c r="T2">
        <f>O2-P2</f>
        <v>8</v>
      </c>
    </row>
    <row r="3" spans="1:20" x14ac:dyDescent="0.25">
      <c r="A3" t="s">
        <v>24</v>
      </c>
      <c r="B3" t="s">
        <v>25</v>
      </c>
      <c r="C3">
        <v>202030</v>
      </c>
      <c r="D3">
        <v>1</v>
      </c>
      <c r="E3" t="s">
        <v>26</v>
      </c>
      <c r="F3">
        <v>597</v>
      </c>
      <c r="G3" t="s">
        <v>27</v>
      </c>
      <c r="H3" t="s">
        <v>28</v>
      </c>
      <c r="I3" t="s">
        <v>22</v>
      </c>
      <c r="J3" t="s">
        <v>23</v>
      </c>
      <c r="K3">
        <v>4.88</v>
      </c>
      <c r="L3">
        <v>4.47</v>
      </c>
      <c r="M3">
        <v>4.7</v>
      </c>
      <c r="N3">
        <v>4.71</v>
      </c>
      <c r="O3">
        <v>11</v>
      </c>
      <c r="P3">
        <v>9</v>
      </c>
      <c r="Q3">
        <v>82</v>
      </c>
      <c r="R3" t="str">
        <f t="shared" ref="R3:R17" si="0">LEFT(H3,1)</f>
        <v>M</v>
      </c>
      <c r="S3" t="str">
        <f t="shared" ref="S3:S17" si="1">LEFT(B3,5)</f>
        <v>30004</v>
      </c>
      <c r="T3">
        <f t="shared" ref="T3:T17" si="2">O3-P3</f>
        <v>2</v>
      </c>
    </row>
    <row r="4" spans="1:20" x14ac:dyDescent="0.25">
      <c r="A4" t="s">
        <v>29</v>
      </c>
      <c r="B4" t="s">
        <v>30</v>
      </c>
      <c r="C4">
        <v>202030</v>
      </c>
      <c r="D4">
        <v>1</v>
      </c>
      <c r="E4" t="s">
        <v>31</v>
      </c>
      <c r="F4">
        <v>306</v>
      </c>
      <c r="G4" t="s">
        <v>27</v>
      </c>
      <c r="H4" t="s">
        <v>32</v>
      </c>
      <c r="I4" t="s">
        <v>33</v>
      </c>
      <c r="J4" t="s">
        <v>34</v>
      </c>
      <c r="K4">
        <v>4.46</v>
      </c>
      <c r="L4">
        <v>4.53</v>
      </c>
      <c r="M4">
        <v>4.67</v>
      </c>
      <c r="N4">
        <v>4.53</v>
      </c>
      <c r="O4">
        <v>17</v>
      </c>
      <c r="P4">
        <v>5</v>
      </c>
      <c r="Q4">
        <v>29</v>
      </c>
      <c r="R4" t="str">
        <f t="shared" si="0"/>
        <v>S</v>
      </c>
      <c r="S4" t="str">
        <f t="shared" si="1"/>
        <v>30006</v>
      </c>
      <c r="T4">
        <f t="shared" si="2"/>
        <v>12</v>
      </c>
    </row>
    <row r="5" spans="1:20" x14ac:dyDescent="0.25">
      <c r="A5" t="s">
        <v>35</v>
      </c>
      <c r="B5" t="s">
        <v>36</v>
      </c>
      <c r="C5">
        <v>202030</v>
      </c>
      <c r="D5">
        <v>1</v>
      </c>
      <c r="E5" t="s">
        <v>37</v>
      </c>
      <c r="F5">
        <v>362</v>
      </c>
      <c r="G5" t="s">
        <v>27</v>
      </c>
      <c r="H5" t="s">
        <v>38</v>
      </c>
      <c r="I5" t="s">
        <v>22</v>
      </c>
      <c r="J5" t="s">
        <v>39</v>
      </c>
      <c r="K5">
        <v>3.94</v>
      </c>
      <c r="L5">
        <v>3.86</v>
      </c>
      <c r="M5">
        <v>4.05</v>
      </c>
      <c r="N5">
        <v>3.94</v>
      </c>
      <c r="O5">
        <v>14</v>
      </c>
      <c r="P5">
        <v>11</v>
      </c>
      <c r="Q5">
        <v>79</v>
      </c>
      <c r="R5" t="str">
        <f t="shared" si="0"/>
        <v>L</v>
      </c>
      <c r="S5" t="str">
        <f t="shared" si="1"/>
        <v>30009</v>
      </c>
      <c r="T5">
        <f t="shared" si="2"/>
        <v>3</v>
      </c>
    </row>
    <row r="6" spans="1:20" x14ac:dyDescent="0.25">
      <c r="A6" t="s">
        <v>40</v>
      </c>
      <c r="B6" t="s">
        <v>41</v>
      </c>
      <c r="C6">
        <v>202030</v>
      </c>
      <c r="D6">
        <v>1</v>
      </c>
      <c r="E6" t="s">
        <v>42</v>
      </c>
      <c r="F6">
        <v>615</v>
      </c>
      <c r="G6" t="s">
        <v>27</v>
      </c>
      <c r="H6" t="s">
        <v>43</v>
      </c>
      <c r="I6" t="s">
        <v>22</v>
      </c>
      <c r="J6" t="s">
        <v>44</v>
      </c>
      <c r="K6">
        <v>4.78</v>
      </c>
      <c r="L6">
        <v>4.72</v>
      </c>
      <c r="M6">
        <v>4.8</v>
      </c>
      <c r="N6">
        <v>4.76</v>
      </c>
      <c r="O6">
        <v>12</v>
      </c>
      <c r="P6">
        <v>5</v>
      </c>
      <c r="Q6">
        <v>42</v>
      </c>
      <c r="R6" t="str">
        <f t="shared" si="0"/>
        <v>A</v>
      </c>
      <c r="S6" t="str">
        <f t="shared" si="1"/>
        <v>30012</v>
      </c>
      <c r="T6">
        <f t="shared" si="2"/>
        <v>7</v>
      </c>
    </row>
    <row r="7" spans="1:20" x14ac:dyDescent="0.25">
      <c r="A7" t="s">
        <v>45</v>
      </c>
      <c r="B7" t="s">
        <v>46</v>
      </c>
      <c r="C7">
        <v>202030</v>
      </c>
      <c r="D7">
        <v>1</v>
      </c>
      <c r="E7" t="s">
        <v>47</v>
      </c>
      <c r="F7">
        <v>407</v>
      </c>
      <c r="G7" t="s">
        <v>48</v>
      </c>
      <c r="H7" t="s">
        <v>49</v>
      </c>
      <c r="I7" t="s">
        <v>50</v>
      </c>
      <c r="J7" t="s">
        <v>51</v>
      </c>
      <c r="K7">
        <v>3.94</v>
      </c>
      <c r="L7">
        <v>3.87</v>
      </c>
      <c r="M7">
        <v>3.53</v>
      </c>
      <c r="N7">
        <v>3.82</v>
      </c>
      <c r="O7">
        <v>27</v>
      </c>
      <c r="P7">
        <v>8</v>
      </c>
      <c r="Q7">
        <v>30</v>
      </c>
      <c r="R7" t="str">
        <f t="shared" si="0"/>
        <v>M</v>
      </c>
      <c r="S7" t="str">
        <f t="shared" si="1"/>
        <v>30014</v>
      </c>
      <c r="T7">
        <f t="shared" si="2"/>
        <v>19</v>
      </c>
    </row>
    <row r="8" spans="1:20" x14ac:dyDescent="0.25">
      <c r="A8" t="s">
        <v>52</v>
      </c>
      <c r="B8" t="s">
        <v>53</v>
      </c>
      <c r="C8">
        <v>202030</v>
      </c>
      <c r="D8">
        <v>1</v>
      </c>
      <c r="E8" t="s">
        <v>54</v>
      </c>
      <c r="F8">
        <v>611</v>
      </c>
      <c r="G8" t="s">
        <v>27</v>
      </c>
      <c r="H8" t="s">
        <v>55</v>
      </c>
      <c r="I8" t="s">
        <v>50</v>
      </c>
      <c r="J8" t="s">
        <v>56</v>
      </c>
      <c r="K8">
        <v>4.93</v>
      </c>
      <c r="L8">
        <v>4.83</v>
      </c>
      <c r="M8">
        <v>4.8600000000000003</v>
      </c>
      <c r="N8">
        <v>4.88</v>
      </c>
      <c r="O8">
        <v>16</v>
      </c>
      <c r="P8">
        <v>7</v>
      </c>
      <c r="Q8">
        <v>44</v>
      </c>
      <c r="R8" t="str">
        <f t="shared" si="0"/>
        <v>S</v>
      </c>
      <c r="S8" t="str">
        <f t="shared" si="1"/>
        <v>30032</v>
      </c>
      <c r="T8">
        <f t="shared" si="2"/>
        <v>9</v>
      </c>
    </row>
    <row r="9" spans="1:20" x14ac:dyDescent="0.25">
      <c r="A9" t="s">
        <v>57</v>
      </c>
      <c r="B9" t="s">
        <v>58</v>
      </c>
      <c r="C9">
        <v>202030</v>
      </c>
      <c r="D9">
        <v>1</v>
      </c>
      <c r="E9" t="s">
        <v>54</v>
      </c>
      <c r="F9">
        <v>697</v>
      </c>
      <c r="G9" t="s">
        <v>27</v>
      </c>
      <c r="H9" t="s">
        <v>59</v>
      </c>
      <c r="I9" t="s">
        <v>50</v>
      </c>
      <c r="J9" t="s">
        <v>56</v>
      </c>
      <c r="K9">
        <v>4.99</v>
      </c>
      <c r="L9">
        <v>4.8499999999999996</v>
      </c>
      <c r="M9">
        <v>4.91</v>
      </c>
      <c r="N9">
        <v>4.93</v>
      </c>
      <c r="O9">
        <v>10</v>
      </c>
      <c r="P9">
        <v>8</v>
      </c>
      <c r="Q9">
        <v>80</v>
      </c>
      <c r="R9" t="str">
        <f t="shared" si="0"/>
        <v>E</v>
      </c>
      <c r="S9" t="str">
        <f t="shared" si="1"/>
        <v>30034</v>
      </c>
      <c r="T9">
        <f t="shared" si="2"/>
        <v>2</v>
      </c>
    </row>
    <row r="10" spans="1:20" x14ac:dyDescent="0.25">
      <c r="A10" t="s">
        <v>60</v>
      </c>
      <c r="B10" t="s">
        <v>61</v>
      </c>
      <c r="C10">
        <v>202030</v>
      </c>
      <c r="D10">
        <v>1</v>
      </c>
      <c r="E10" t="s">
        <v>62</v>
      </c>
      <c r="F10">
        <v>385</v>
      </c>
      <c r="G10" t="s">
        <v>27</v>
      </c>
      <c r="H10" t="s">
        <v>63</v>
      </c>
      <c r="I10" t="s">
        <v>22</v>
      </c>
      <c r="J10" t="s">
        <v>64</v>
      </c>
      <c r="K10">
        <v>4.6100000000000003</v>
      </c>
      <c r="L10">
        <v>4.3099999999999996</v>
      </c>
      <c r="M10">
        <v>4.57</v>
      </c>
      <c r="N10">
        <v>4.51</v>
      </c>
      <c r="O10">
        <v>19</v>
      </c>
      <c r="P10">
        <v>7</v>
      </c>
      <c r="Q10">
        <v>37</v>
      </c>
      <c r="R10" t="str">
        <f t="shared" si="0"/>
        <v>T</v>
      </c>
      <c r="S10" t="str">
        <f t="shared" si="1"/>
        <v>30047</v>
      </c>
      <c r="T10">
        <f t="shared" si="2"/>
        <v>12</v>
      </c>
    </row>
    <row r="11" spans="1:20" x14ac:dyDescent="0.25">
      <c r="A11" t="s">
        <v>65</v>
      </c>
      <c r="B11" t="s">
        <v>66</v>
      </c>
      <c r="C11">
        <v>202030</v>
      </c>
      <c r="D11">
        <v>1</v>
      </c>
      <c r="E11" t="s">
        <v>67</v>
      </c>
      <c r="F11">
        <v>346</v>
      </c>
      <c r="G11" t="s">
        <v>27</v>
      </c>
      <c r="H11" t="s">
        <v>68</v>
      </c>
      <c r="I11" t="s">
        <v>22</v>
      </c>
      <c r="J11" t="s">
        <v>69</v>
      </c>
      <c r="K11">
        <v>4.8899999999999997</v>
      </c>
      <c r="L11">
        <v>4.93</v>
      </c>
      <c r="M11">
        <v>4.97</v>
      </c>
      <c r="N11">
        <v>4.92</v>
      </c>
      <c r="O11">
        <v>17</v>
      </c>
      <c r="P11">
        <v>9</v>
      </c>
      <c r="Q11">
        <v>53</v>
      </c>
      <c r="R11" t="str">
        <f t="shared" si="0"/>
        <v>M</v>
      </c>
      <c r="S11" t="str">
        <f t="shared" si="1"/>
        <v>30085</v>
      </c>
      <c r="T11">
        <f t="shared" si="2"/>
        <v>8</v>
      </c>
    </row>
    <row r="12" spans="1:20" x14ac:dyDescent="0.25">
      <c r="A12" t="s">
        <v>70</v>
      </c>
      <c r="B12" t="s">
        <v>71</v>
      </c>
      <c r="C12">
        <v>202030</v>
      </c>
      <c r="D12">
        <v>1</v>
      </c>
      <c r="E12" t="s">
        <v>72</v>
      </c>
      <c r="F12">
        <v>549</v>
      </c>
      <c r="G12" t="s">
        <v>27</v>
      </c>
      <c r="H12" t="s">
        <v>73</v>
      </c>
      <c r="I12" t="s">
        <v>74</v>
      </c>
      <c r="J12" t="s">
        <v>75</v>
      </c>
      <c r="K12">
        <v>4.6399999999999997</v>
      </c>
      <c r="L12">
        <v>4.67</v>
      </c>
      <c r="M12">
        <v>4.47</v>
      </c>
      <c r="N12">
        <v>4.6100000000000003</v>
      </c>
      <c r="O12">
        <v>33</v>
      </c>
      <c r="P12">
        <v>21</v>
      </c>
      <c r="Q12">
        <v>64</v>
      </c>
      <c r="R12" t="str">
        <f t="shared" si="0"/>
        <v>S</v>
      </c>
      <c r="S12" t="str">
        <f t="shared" si="1"/>
        <v>30087</v>
      </c>
      <c r="T12">
        <f t="shared" si="2"/>
        <v>12</v>
      </c>
    </row>
    <row r="13" spans="1:20" x14ac:dyDescent="0.25">
      <c r="A13" t="s">
        <v>76</v>
      </c>
      <c r="B13" t="s">
        <v>77</v>
      </c>
      <c r="C13">
        <v>202030</v>
      </c>
      <c r="D13">
        <v>1</v>
      </c>
      <c r="E13" t="s">
        <v>78</v>
      </c>
      <c r="F13">
        <v>326</v>
      </c>
      <c r="G13" t="s">
        <v>27</v>
      </c>
      <c r="H13" t="s">
        <v>79</v>
      </c>
      <c r="I13" t="s">
        <v>33</v>
      </c>
      <c r="J13" t="s">
        <v>34</v>
      </c>
      <c r="K13">
        <v>4.25</v>
      </c>
      <c r="L13">
        <v>4.66</v>
      </c>
      <c r="M13">
        <v>4.55</v>
      </c>
      <c r="N13">
        <v>4.4400000000000004</v>
      </c>
      <c r="O13">
        <v>20</v>
      </c>
      <c r="P13">
        <v>10</v>
      </c>
      <c r="Q13">
        <v>50</v>
      </c>
      <c r="R13" t="str">
        <f t="shared" si="0"/>
        <v>J</v>
      </c>
      <c r="S13" t="str">
        <f t="shared" si="1"/>
        <v>30088</v>
      </c>
      <c r="T13">
        <f t="shared" si="2"/>
        <v>10</v>
      </c>
    </row>
    <row r="14" spans="1:20" x14ac:dyDescent="0.25">
      <c r="A14" t="s">
        <v>80</v>
      </c>
      <c r="B14" t="s">
        <v>81</v>
      </c>
      <c r="C14">
        <v>202030</v>
      </c>
      <c r="D14">
        <v>1</v>
      </c>
      <c r="E14" t="s">
        <v>72</v>
      </c>
      <c r="F14">
        <v>549</v>
      </c>
      <c r="G14" t="s">
        <v>82</v>
      </c>
      <c r="H14" t="s">
        <v>73</v>
      </c>
      <c r="I14" t="s">
        <v>74</v>
      </c>
      <c r="J14" t="s">
        <v>75</v>
      </c>
      <c r="K14">
        <v>4.5</v>
      </c>
      <c r="L14">
        <v>4.66</v>
      </c>
      <c r="M14">
        <v>4.3600000000000003</v>
      </c>
      <c r="N14">
        <v>4.51</v>
      </c>
      <c r="O14">
        <v>9</v>
      </c>
      <c r="P14">
        <v>7</v>
      </c>
      <c r="Q14">
        <v>78</v>
      </c>
      <c r="R14" t="str">
        <f t="shared" si="0"/>
        <v>S</v>
      </c>
      <c r="S14" t="str">
        <f t="shared" si="1"/>
        <v>30091</v>
      </c>
      <c r="T14">
        <f t="shared" si="2"/>
        <v>2</v>
      </c>
    </row>
    <row r="15" spans="1:20" x14ac:dyDescent="0.25">
      <c r="A15" t="s">
        <v>83</v>
      </c>
      <c r="B15" t="s">
        <v>84</v>
      </c>
      <c r="C15">
        <v>202030</v>
      </c>
      <c r="D15">
        <v>1</v>
      </c>
      <c r="E15" t="s">
        <v>85</v>
      </c>
      <c r="F15">
        <v>512</v>
      </c>
      <c r="G15" t="s">
        <v>27</v>
      </c>
      <c r="H15" t="s">
        <v>86</v>
      </c>
      <c r="I15" t="s">
        <v>22</v>
      </c>
      <c r="J15" t="s">
        <v>87</v>
      </c>
      <c r="K15">
        <v>4</v>
      </c>
      <c r="L15">
        <v>4</v>
      </c>
      <c r="M15">
        <v>4</v>
      </c>
      <c r="N15">
        <v>4</v>
      </c>
      <c r="O15">
        <v>6</v>
      </c>
      <c r="P15">
        <v>1</v>
      </c>
      <c r="Q15">
        <v>17</v>
      </c>
      <c r="R15" t="str">
        <f t="shared" si="0"/>
        <v>C</v>
      </c>
      <c r="S15" t="str">
        <f t="shared" si="1"/>
        <v>30113</v>
      </c>
      <c r="T15">
        <f t="shared" si="2"/>
        <v>5</v>
      </c>
    </row>
    <row r="16" spans="1:20" x14ac:dyDescent="0.25">
      <c r="A16" t="s">
        <v>88</v>
      </c>
      <c r="B16" t="s">
        <v>89</v>
      </c>
      <c r="C16">
        <v>202030</v>
      </c>
      <c r="D16">
        <v>1</v>
      </c>
      <c r="E16" t="s">
        <v>85</v>
      </c>
      <c r="F16">
        <v>611</v>
      </c>
      <c r="G16" t="s">
        <v>27</v>
      </c>
      <c r="H16" t="s">
        <v>90</v>
      </c>
      <c r="I16" t="s">
        <v>22</v>
      </c>
      <c r="J16" t="s">
        <v>87</v>
      </c>
      <c r="K16">
        <v>4.8</v>
      </c>
      <c r="L16">
        <v>4.83</v>
      </c>
      <c r="M16">
        <v>4.9000000000000004</v>
      </c>
      <c r="N16">
        <v>4.83</v>
      </c>
      <c r="O16">
        <v>7</v>
      </c>
      <c r="P16">
        <v>5</v>
      </c>
      <c r="Q16">
        <v>71</v>
      </c>
      <c r="R16" t="str">
        <f t="shared" si="0"/>
        <v>A</v>
      </c>
      <c r="S16" t="str">
        <f t="shared" si="1"/>
        <v>30114</v>
      </c>
      <c r="T16">
        <f t="shared" si="2"/>
        <v>2</v>
      </c>
    </row>
    <row r="17" spans="1:20" x14ac:dyDescent="0.25">
      <c r="A17" t="s">
        <v>91</v>
      </c>
      <c r="B17" t="s">
        <v>92</v>
      </c>
      <c r="C17">
        <v>202030</v>
      </c>
      <c r="D17">
        <v>1</v>
      </c>
      <c r="E17" t="s">
        <v>93</v>
      </c>
      <c r="F17">
        <v>597</v>
      </c>
      <c r="G17" t="s">
        <v>27</v>
      </c>
      <c r="H17" t="s">
        <v>94</v>
      </c>
      <c r="I17" t="s">
        <v>95</v>
      </c>
      <c r="J17" t="s">
        <v>96</v>
      </c>
      <c r="K17">
        <v>4.28</v>
      </c>
      <c r="L17">
        <v>4.26</v>
      </c>
      <c r="M17">
        <v>4.4000000000000004</v>
      </c>
      <c r="N17">
        <v>4.3</v>
      </c>
      <c r="O17">
        <v>6</v>
      </c>
      <c r="P17">
        <v>5</v>
      </c>
      <c r="Q17">
        <v>83</v>
      </c>
      <c r="R17" t="str">
        <f t="shared" si="0"/>
        <v>D</v>
      </c>
      <c r="S17" t="str">
        <f t="shared" si="1"/>
        <v>30121</v>
      </c>
      <c r="T17">
        <f t="shared" si="2"/>
        <v>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 Report Main Term May 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2021-07-23T16:05:11Z</dcterms:created>
  <dcterms:modified xsi:type="dcterms:W3CDTF">2021-07-23T16:05:11Z</dcterms:modified>
</cp:coreProperties>
</file>