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hattdhruv\Desktop\Anne\2021\Completed\"/>
    </mc:Choice>
  </mc:AlternateContent>
  <bookViews>
    <workbookView xWindow="0" yWindow="0" windowWidth="25200" windowHeight="11850"/>
  </bookViews>
  <sheets>
    <sheet name="Dash" sheetId="2" r:id="rId1"/>
    <sheet name="Overall Report Main Term August" sheetId="1" r:id="rId2"/>
  </sheets>
  <definedNames>
    <definedName name="Slicer_1st_initial">#N/A</definedName>
    <definedName name="Slicer_CRN">#N/A</definedName>
    <definedName name="Slicer_Teachers___Full_Name">#N/A</definedName>
  </definedNames>
  <calcPr calcId="162913"/>
  <pivotCaches>
    <pivotCache cacheId="6" r:id="rId3"/>
  </pivotCaches>
  <fileRecoveryPr repairLoad="1"/>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2" i="1"/>
  <c r="S3" i="1"/>
  <c r="S4" i="1"/>
  <c r="S2" i="1"/>
  <c r="R3" i="1"/>
  <c r="R4" i="1"/>
  <c r="R2" i="1"/>
</calcChain>
</file>

<file path=xl/sharedStrings.xml><?xml version="1.0" encoding="utf-8"?>
<sst xmlns="http://schemas.openxmlformats.org/spreadsheetml/2006/main" count="55" uniqueCount="51">
  <si>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</si>
  <si>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</si>
  <si>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</si>
  <si>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</si>
  <si>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</si>
  <si>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</si>
  <si>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</si>
  <si>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</si>
  <si>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</si>
  <si>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</si>
  <si>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</si>
  <si>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</si>
  <si>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</si>
  <si>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</si>
  <si>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</si>
  <si>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</si>
  <si>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</si>
  <si>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202170-70047</t>
  </si>
  <si>
    <t>70047 Found of Kinesiology</t>
  </si>
  <si>
    <t>HHPK</t>
  </si>
  <si>
    <t>01W</t>
  </si>
  <si>
    <t>Sarah Mitchell</t>
  </si>
  <si>
    <t>Education &amp; Human Services</t>
  </si>
  <si>
    <t>Health &amp; Human Performance</t>
  </si>
  <si>
    <t>202170-70050</t>
  </si>
  <si>
    <t>70050 Texas Government</t>
  </si>
  <si>
    <t>PSCI</t>
  </si>
  <si>
    <t>Robert Rodriguez</t>
  </si>
  <si>
    <t>Humanities, Social Sci &amp; Arts</t>
  </si>
  <si>
    <t>Political Science</t>
  </si>
  <si>
    <t>202170-70052</t>
  </si>
  <si>
    <t>70052 Current Trends in Applied Ling</t>
  </si>
  <si>
    <t>ENG</t>
  </si>
  <si>
    <t>Salvatore Attardo</t>
  </si>
  <si>
    <t>Literature &amp; Languages</t>
  </si>
  <si>
    <t>1st initial</t>
  </si>
  <si>
    <t>CRN</t>
  </si>
  <si>
    <t xml:space="preserve">Not Responded </t>
  </si>
  <si>
    <t>Grand Total</t>
  </si>
  <si>
    <t>Instructor Name</t>
  </si>
  <si>
    <t>Tot Response</t>
  </si>
  <si>
    <t>Non-resp</t>
  </si>
  <si>
    <t>Tot Invited</t>
  </si>
  <si>
    <t>Overall Response</t>
  </si>
  <si>
    <t>Average of Instructor Score</t>
  </si>
  <si>
    <t>Average of Course Score</t>
  </si>
  <si>
    <t>Average of QEP Score</t>
  </si>
  <si>
    <t>Average of Total Score</t>
  </si>
  <si>
    <t>Sum of Overall Non Response Rate</t>
  </si>
  <si>
    <t>Sum of Overall Resp</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</si>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</sst>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0" xfId="0" pivotButton="1"/>
    <xf numFmtId="0" fontId="0" fillId="0" borderId="0" xfId="0" applyAlignment="1">
      <alignment horizontal="left"/>
    </xf>
    <xf numFmtId="0" fontId="0" fillId="0" borderId="0" xfId="0" applyNumberFormat="1"/>
    <xf numFmtId="2" fontId="0" fillId="0" borderId="0" xfId="0" applyNumberFormat="1"/>
    <xf numFmtId="1" fontId="0" fillId="0" borderId="0" xfId="0" applyNumberFormat="1"/>
    <xf numFmtId="1" fontId="0" fillId="0" borderId="0" xfId="0" pivotButton="1" applyNumberFormat="1"/>
    <xf numFmtId="1" fontId="0" fillId="0" borderId="0" xfId="0" applyNumberForma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46">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4" formatCode="0.0"/>
    </dxf>
    <dxf>
      <numFmt numFmtId="164" formatCode="0.0"/>
    </dxf>
    <dxf>
      <numFmt numFmtId="164" formatCode="0.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64" formatCode="0.0"/>
    </dxf>
    <dxf>
      <numFmt numFmtId="164" formatCode="0.0"/>
    </dxf>
    <dxf>
      <numFmt numFmtId="2" formatCode="0.00"/>
    </dxf>
    <dxf>
      <numFmt numFmtId="2" formatCode="0.00"/>
    </dxf>
    <dxf>
      <numFmt numFmtId="2" formatCode="0.00"/>
    </dxf>
    <dxf>
      <numFmt numFmtId="2" formatCode="0.00"/>
    </dxf>
    <dxf>
      <numFmt numFmtId="2" formatCode="0.00"/>
    </dxf>
    <dxf>
      <numFmt numFmtId="164" formatCode="0.0"/>
    </dxf>
    <dxf>
      <numFmt numFmtId="164" formatCode="0.0"/>
    </dxf>
    <dxf>
      <numFmt numFmtId="164" formatCode="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August Mini 2021 DASHBOARD.xlsx]Dash!PivotTable5</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9"/>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1"/>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2"/>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3"/>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Dash!$J$3</c:f>
              <c:strCache>
                <c:ptCount val="1"/>
                <c:pt idx="0">
                  <c:v>Average of Total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Dash!$J$4</c:f>
              <c:strCache>
                <c:ptCount val="1"/>
                <c:pt idx="0">
                  <c:v>Total</c:v>
                </c:pt>
              </c:strCache>
            </c:strRef>
          </c:cat>
          <c:val>
            <c:numRef>
              <c:f>Dash!$J$4</c:f>
              <c:numCache>
                <c:formatCode>0.00</c:formatCode>
                <c:ptCount val="1"/>
                <c:pt idx="0">
                  <c:v>4.5</c:v>
                </c:pt>
              </c:numCache>
            </c:numRef>
          </c:val>
          <c:extLst>
            <c:ext xmlns:c16="http://schemas.microsoft.com/office/drawing/2014/chart" uri="{C3380CC4-5D6E-409C-BE32-E72D297353CC}">
              <c16:uniqueId val="{00000000-9BAD-4352-81CF-7F2C31B099B2}"/>
            </c:ext>
          </c:extLst>
        </c:ser>
        <c:ser>
          <c:idx val="1"/>
          <c:order val="1"/>
          <c:tx>
            <c:strRef>
              <c:f>Dash!$K$3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Dash!$J$4</c:f>
              <c:strCache>
                <c:ptCount val="1"/>
                <c:pt idx="0">
                  <c:v>Total</c:v>
                </c:pt>
              </c:strCache>
            </c:strRef>
          </c:cat>
          <c:val>
            <c:numRef>
              <c:f>Dash!$K$4</c:f>
              <c:numCache>
                <c:formatCode>0.00</c:formatCode>
                <c:ptCount val="1"/>
                <c:pt idx="0">
                  <c:v>4.5</c:v>
                </c:pt>
              </c:numCache>
            </c:numRef>
          </c:val>
          <c:extLst>
            <c:ext xmlns:c16="http://schemas.microsoft.com/office/drawing/2014/chart" uri="{C3380CC4-5D6E-409C-BE32-E72D297353CC}">
              <c16:uniqueId val="{00000001-9BAD-4352-81CF-7F2C31B099B2}"/>
            </c:ext>
          </c:extLst>
        </c:ser>
        <c:ser>
          <c:idx val="2"/>
          <c:order val="2"/>
          <c:tx>
            <c:strRef>
              <c:f>Dash!$L$3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Dash!$J$4</c:f>
              <c:strCache>
                <c:ptCount val="1"/>
                <c:pt idx="0">
                  <c:v>Total</c:v>
                </c:pt>
              </c:strCache>
            </c:strRef>
          </c:cat>
          <c:val>
            <c:numRef>
              <c:f>Dash!$L$4</c:f>
              <c:numCache>
                <c:formatCode>0.00</c:formatCode>
                <c:ptCount val="1"/>
                <c:pt idx="0">
                  <c:v>4.5</c:v>
                </c:pt>
              </c:numCache>
            </c:numRef>
          </c:val>
          <c:extLst>
            <c:ext xmlns:c16="http://schemas.microsoft.com/office/drawing/2014/chart" uri="{C3380CC4-5D6E-409C-BE32-E72D297353CC}">
              <c16:uniqueId val="{00000002-9BAD-4352-81CF-7F2C31B099B2}"/>
            </c:ext>
          </c:extLst>
        </c:ser>
        <c:ser>
          <c:idx val="3"/>
          <c:order val="3"/>
          <c:tx>
            <c:strRef>
              <c:f>Dash!$M$3</c:f>
              <c:strCache>
                <c:ptCount val="1"/>
                <c:pt idx="0">
                  <c:v>Average of Instructor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Dash!$J$4</c:f>
              <c:strCache>
                <c:ptCount val="1"/>
                <c:pt idx="0">
                  <c:v>Total</c:v>
                </c:pt>
              </c:strCache>
            </c:strRef>
          </c:cat>
          <c:val>
            <c:numRef>
              <c:f>Dash!$M$4</c:f>
              <c:numCache>
                <c:formatCode>0.00</c:formatCode>
                <c:ptCount val="1"/>
                <c:pt idx="0">
                  <c:v>4.5</c:v>
                </c:pt>
              </c:numCache>
            </c:numRef>
          </c:val>
          <c:extLst>
            <c:ext xmlns:c16="http://schemas.microsoft.com/office/drawing/2014/chart" uri="{C3380CC4-5D6E-409C-BE32-E72D297353CC}">
              <c16:uniqueId val="{00000003-9BAD-4352-81CF-7F2C31B099B2}"/>
            </c:ext>
          </c:extLst>
        </c:ser>
        <c:dLbls>
          <c:dLblPos val="inEnd"/>
          <c:showLegendKey val="0"/>
          <c:showVal val="1"/>
          <c:showCatName val="0"/>
          <c:showSerName val="0"/>
          <c:showPercent val="0"/>
          <c:showBubbleSize val="0"/>
        </c:dLbls>
        <c:gapWidth val="219"/>
        <c:axId val="257163039"/>
        <c:axId val="257166367"/>
      </c:barChart>
      <c:catAx>
        <c:axId val="2571630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166367"/>
        <c:crosses val="autoZero"/>
        <c:auto val="1"/>
        <c:lblAlgn val="ctr"/>
        <c:lblOffset val="100"/>
        <c:noMultiLvlLbl val="0"/>
      </c:catAx>
      <c:valAx>
        <c:axId val="25716636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163039"/>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August Mini 2021 DASHBOARD.xlsx]Dash!PivotTable1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doughnutChart>
        <c:varyColors val="1"/>
        <c:ser>
          <c:idx val="0"/>
          <c:order val="0"/>
          <c:tx>
            <c:strRef>
              <c:f>Dash!$K$20</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cat>
            <c:strRef>
              <c:f>Dash!$J$21:$J$22</c:f>
              <c:strCache>
                <c:ptCount val="2"/>
                <c:pt idx="0">
                  <c:v>Sum of Overall Resp</c:v>
                </c:pt>
                <c:pt idx="1">
                  <c:v>Sum of Overall Non Response Rate</c:v>
                </c:pt>
              </c:strCache>
            </c:strRef>
          </c:cat>
          <c:val>
            <c:numRef>
              <c:f>Dash!$K$21:$K$22</c:f>
              <c:numCache>
                <c:formatCode>0</c:formatCode>
                <c:ptCount val="2"/>
                <c:pt idx="0">
                  <c:v>40</c:v>
                </c:pt>
                <c:pt idx="1">
                  <c:v>60</c:v>
                </c:pt>
              </c:numCache>
            </c:numRef>
          </c:val>
          <c:extLst>
            <c:ext xmlns:c16="http://schemas.microsoft.com/office/drawing/2014/chart" uri="{C3380CC4-5D6E-409C-BE32-E72D297353CC}">
              <c16:uniqueId val="{00000001-344C-430D-AB73-40F78187EE6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476250</xdr:colOff>
      <xdr:row>1</xdr:row>
      <xdr:rowOff>76200</xdr:rowOff>
    </xdr:from>
    <xdr:to>
      <xdr:col>12</xdr:col>
      <xdr:colOff>1657350</xdr:colOff>
      <xdr:row>16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16</xdr:row>
      <xdr:rowOff>0</xdr:rowOff>
    </xdr:from>
    <xdr:to>
      <xdr:col>11</xdr:col>
      <xdr:colOff>990600</xdr:colOff>
      <xdr:row>30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22</xdr:row>
      <xdr:rowOff>161925</xdr:rowOff>
    </xdr:from>
    <xdr:to>
      <xdr:col>10</xdr:col>
      <xdr:colOff>561975</xdr:colOff>
      <xdr:row>25</xdr:row>
      <xdr:rowOff>180975</xdr:rowOff>
    </xdr:to>
    <xdr:sp macro="" textlink="K21">
      <xdr:nvSpPr>
        <xdr:cNvPr id="4" name="TextBox 3"/>
        <xdr:cNvSpPr txBox="1"/>
      </xdr:nvSpPr>
      <xdr:spPr>
        <a:xfrm flipH="1">
          <a:off x="8305801" y="4352925"/>
          <a:ext cx="561974"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6ED5520-591E-4D0C-918A-76219CC0DF64}" type="TxLink">
            <a:rPr lang="en-US" sz="2000" b="0" i="0" u="none" strike="noStrike">
              <a:solidFill>
                <a:srgbClr val="000000"/>
              </a:solidFill>
              <a:latin typeface="Calibri"/>
              <a:cs typeface="Calibri"/>
            </a:rPr>
            <a:t>40</a:t>
          </a:fld>
          <a:endParaRPr lang="en-US" sz="2000"/>
        </a:p>
      </xdr:txBody>
    </xdr:sp>
    <xdr:clientData/>
  </xdr:twoCellAnchor>
  <xdr:twoCellAnchor editAs="oneCell">
    <xdr:from>
      <xdr:col>4</xdr:col>
      <xdr:colOff>742950</xdr:colOff>
      <xdr:row>10</xdr:row>
      <xdr:rowOff>114300</xdr:rowOff>
    </xdr:from>
    <xdr:to>
      <xdr:col>7</xdr:col>
      <xdr:colOff>247650</xdr:colOff>
      <xdr:row>23</xdr:row>
      <xdr:rowOff>161925</xdr:rowOff>
    </xdr:to>
    <mc:AlternateContent xmlns:mc="http://schemas.openxmlformats.org/markup-compatibility/2006">
      <mc:Choice xmlns:a14="http://schemas.microsoft.com/office/drawing/2010/main" Requires="a14">
        <xdr:graphicFrame macro="">
          <xdr:nvGraphicFramePr>
            <xdr:cNvPr id="5"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4105275" y="20193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19050</xdr:colOff>
      <xdr:row>26</xdr:row>
      <xdr:rowOff>104775</xdr:rowOff>
    </xdr:from>
    <xdr:to>
      <xdr:col>6</xdr:col>
      <xdr:colOff>133350</xdr:colOff>
      <xdr:row>39</xdr:row>
      <xdr:rowOff>152400</xdr:rowOff>
    </xdr:to>
    <mc:AlternateContent xmlns:mc="http://schemas.openxmlformats.org/markup-compatibility/2006">
      <mc:Choice xmlns:a14="http://schemas.microsoft.com/office/drawing/2010/main" Requires="a14">
        <xdr:graphicFrame macro="">
          <xdr:nvGraphicFramePr>
            <xdr:cNvPr id="6"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3381375" y="50577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1552575</xdr:colOff>
      <xdr:row>19</xdr:row>
      <xdr:rowOff>9525</xdr:rowOff>
    </xdr:from>
    <xdr:to>
      <xdr:col>15</xdr:col>
      <xdr:colOff>476250</xdr:colOff>
      <xdr:row>32</xdr:row>
      <xdr:rowOff>57150</xdr:rowOff>
    </xdr:to>
    <mc:AlternateContent xmlns:mc="http://schemas.openxmlformats.org/markup-compatibility/2006">
      <mc:Choice xmlns:a14="http://schemas.microsoft.com/office/drawing/2010/main" Requires="a14">
        <xdr:graphicFrame macro="">
          <xdr:nvGraphicFramePr>
            <xdr:cNvPr id="7"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725400" y="3629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hruv Bhatt" refreshedDate="44469.57192858796" createdVersion="6" refreshedVersion="6" minRefreshableVersion="3" recordCount="3">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170" maxValue="20217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697" maxValue="2306"/>
    </cacheField>
    <cacheField name="Courses - CLASS_NUMBER" numFmtId="0">
      <sharedItems/>
    </cacheField>
    <cacheField name="Teachers - Full Name" numFmtId="0">
      <sharedItems count="3">
        <s v="Sarah Mitchell"/>
        <s v="Robert Rodriguez"/>
        <s v="Salvatore Attardo"/>
      </sharedItems>
    </cacheField>
    <cacheField name="School" numFmtId="0">
      <sharedItems/>
    </cacheField>
    <cacheField name="Department" numFmtId="0">
      <sharedItems/>
    </cacheField>
    <cacheField name="Instructor Score" numFmtId="0">
      <sharedItems containsSemiMixedTypes="0" containsString="0" containsNumber="1" minValue="4.5" maxValue="5"/>
    </cacheField>
    <cacheField name="Course Score" numFmtId="0">
      <sharedItems containsSemiMixedTypes="0" containsString="0" containsNumber="1" minValue="4.5" maxValue="5"/>
    </cacheField>
    <cacheField name="QEP Score" numFmtId="0">
      <sharedItems containsSemiMixedTypes="0" containsString="0" containsNumber="1" minValue="4.5" maxValue="4.67"/>
    </cacheField>
    <cacheField name="Total Score" numFmtId="0">
      <sharedItems containsSemiMixedTypes="0" containsString="0" containsNumber="1" minValue="4.5" maxValue="4.87"/>
    </cacheField>
    <cacheField name="Invited" numFmtId="0">
      <sharedItems containsSemiMixedTypes="0" containsString="0" containsNumber="1" containsInteger="1" minValue="5" maxValue="11"/>
    </cacheField>
    <cacheField name="RespondentCount" numFmtId="0">
      <sharedItems containsSemiMixedTypes="0" containsString="0" containsNumber="1" containsInteger="1" minValue="2" maxValue="3"/>
    </cacheField>
    <cacheField name="Response Rate" numFmtId="0">
      <sharedItems containsSemiMixedTypes="0" containsString="0" containsNumber="1" minValue="27.27" maxValue="40"/>
    </cacheField>
    <cacheField name="1st initial" numFmtId="0">
      <sharedItems count="2">
        <s v="S"/>
        <s v="R"/>
      </sharedItems>
    </cacheField>
    <cacheField name="CRN" numFmtId="0">
      <sharedItems count="3">
        <s v="70047"/>
        <s v="70050"/>
        <s v="70052"/>
      </sharedItems>
    </cacheField>
    <cacheField name="Not Responded " numFmtId="0">
      <sharedItems containsSemiMixedTypes="0" containsString="0" containsNumber="1" containsInteger="1" minValue="3" maxValue="8"/>
    </cacheField>
    <cacheField name="Overall Resp" numFmtId="0" formula=" (RespondentCount/Invited )*100" databaseField="0"/>
    <cacheField name="Overall Non Response Rate" numFmtId="0" formula=" 100 -'Overall Resp'"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202170-70047"/>
    <s v="70047 Found of Kinesiology"/>
    <n v="202170"/>
    <n v="1"/>
    <s v="HHPK"/>
    <n v="1301"/>
    <s v="01W"/>
    <x v="0"/>
    <s v="Education &amp; Human Services"/>
    <s v="Health &amp; Human Performance"/>
    <n v="4.78"/>
    <n v="4.93"/>
    <n v="4.67"/>
    <n v="4.8"/>
    <n v="11"/>
    <n v="3"/>
    <n v="27.27"/>
    <x v="0"/>
    <x v="0"/>
    <n v="8"/>
  </r>
  <r>
    <s v="202170-70050"/>
    <s v="70050 Texas Government"/>
    <n v="202170"/>
    <n v="1"/>
    <s v="PSCI"/>
    <n v="2306"/>
    <s v="01W"/>
    <x v="1"/>
    <s v="Humanities, Social Sci &amp; Arts"/>
    <s v="Political Science"/>
    <n v="4.5"/>
    <n v="4.5"/>
    <n v="4.5"/>
    <n v="4.5"/>
    <n v="5"/>
    <n v="2"/>
    <n v="40"/>
    <x v="1"/>
    <x v="1"/>
    <n v="3"/>
  </r>
  <r>
    <s v="202170-70052"/>
    <s v="70052 Current Trends in Applied Ling"/>
    <n v="202170"/>
    <n v="1"/>
    <s v="ENG"/>
    <n v="697"/>
    <s v="01W"/>
    <x v="2"/>
    <s v="Humanities, Social Sci &amp; Arts"/>
    <s v="Literature &amp; Languages"/>
    <n v="5"/>
    <n v="5"/>
    <n v="4.5"/>
    <n v="4.87"/>
    <n v="5"/>
    <n v="2"/>
    <n v="40"/>
    <x v="0"/>
    <x v="2"/>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J20:K22" firstHeaderRow="1" firstDataRow="1" firstDataCol="1"/>
  <pivotFields count="22">
    <pivotField showAll="0"/>
    <pivotField showAll="0"/>
    <pivotField showAll="0"/>
    <pivotField showAll="0"/>
    <pivotField showAll="0"/>
    <pivotField showAll="0"/>
    <pivotField showAll="0"/>
    <pivotField showAll="0">
      <items count="4">
        <item x="1"/>
        <item h="1" x="2"/>
        <item h="1" x="0"/>
        <item t="default"/>
      </items>
    </pivotField>
    <pivotField showAll="0"/>
    <pivotField showAll="0"/>
    <pivotField showAll="0"/>
    <pivotField showAll="0"/>
    <pivotField showAll="0"/>
    <pivotField showAll="0"/>
    <pivotField showAll="0"/>
    <pivotField showAll="0"/>
    <pivotField showAll="0"/>
    <pivotField showAll="0">
      <items count="3">
        <item x="1"/>
        <item x="0"/>
        <item t="default"/>
      </items>
    </pivotField>
    <pivotField showAll="0">
      <items count="4">
        <item x="0"/>
        <item x="1"/>
        <item x="2"/>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 fld="20" baseField="0" baseItem="0"/>
    <dataField name="Sum of Overall Non Response Rate" fld="21" baseField="0" baseItem="0"/>
  </dataFields>
  <formats count="15">
    <format dxfId="830">
      <pivotArea type="all" dataOnly="0" outline="0" fieldPosition="0"/>
    </format>
    <format dxfId="829">
      <pivotArea outline="0" collapsedLevelsAreSubtotals="1" fieldPosition="0"/>
    </format>
    <format dxfId="828">
      <pivotArea field="-2" type="button" dataOnly="0" labelOnly="1" outline="0" axis="axisRow" fieldPosition="0"/>
    </format>
    <format dxfId="827">
      <pivotArea dataOnly="0" labelOnly="1" outline="0" fieldPosition="0">
        <references count="1">
          <reference field="4294967294" count="2">
            <x v="0"/>
            <x v="1"/>
          </reference>
        </references>
      </pivotArea>
    </format>
    <format dxfId="826">
      <pivotArea dataOnly="0" labelOnly="1" grandCol="1" outline="0" axis="axisCol" fieldPosition="0"/>
    </format>
    <format dxfId="825">
      <pivotArea type="all" dataOnly="0" outline="0" fieldPosition="0"/>
    </format>
    <format dxfId="824">
      <pivotArea outline="0" collapsedLevelsAreSubtotals="1" fieldPosition="0"/>
    </format>
    <format dxfId="823">
      <pivotArea field="-2" type="button" dataOnly="0" labelOnly="1" outline="0" axis="axisRow" fieldPosition="0"/>
    </format>
    <format dxfId="822">
      <pivotArea dataOnly="0" labelOnly="1" outline="0" fieldPosition="0">
        <references count="1">
          <reference field="4294967294" count="2">
            <x v="0"/>
            <x v="1"/>
          </reference>
        </references>
      </pivotArea>
    </format>
    <format dxfId="821">
      <pivotArea dataOnly="0" labelOnly="1" grandCol="1" outline="0" axis="axisCol" fieldPosition="0"/>
    </format>
    <format dxfId="820">
      <pivotArea type="all" dataOnly="0" outline="0" fieldPosition="0"/>
    </format>
    <format dxfId="819">
      <pivotArea outline="0" collapsedLevelsAreSubtotals="1" fieldPosition="0"/>
    </format>
    <format dxfId="818">
      <pivotArea field="-2" type="button" dataOnly="0" labelOnly="1" outline="0" axis="axisRow" fieldPosition="0"/>
    </format>
    <format dxfId="817">
      <pivotArea dataOnly="0" labelOnly="1" outline="0" fieldPosition="0">
        <references count="1">
          <reference field="4294967294" count="2">
            <x v="0"/>
            <x v="1"/>
          </reference>
        </references>
      </pivotArea>
    </format>
    <format dxfId="816">
      <pivotArea dataOnly="0" labelOnly="1" grandCol="1" outline="0" axis="axisCol" fieldPosition="0"/>
    </format>
  </formats>
  <chartFormats count="2">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Instructor Name">
  <location ref="A3:E5" firstHeaderRow="0" firstDataRow="1" firstDataCol="1"/>
  <pivotFields count="22">
    <pivotField showAll="0"/>
    <pivotField showAll="0"/>
    <pivotField showAll="0"/>
    <pivotField showAll="0"/>
    <pivotField showAll="0"/>
    <pivotField showAll="0"/>
    <pivotField showAll="0"/>
    <pivotField axis="axisRow" showAll="0">
      <items count="4">
        <item x="1"/>
        <item h="1" x="2"/>
        <item h="1" x="0"/>
        <item t="default"/>
      </items>
    </pivotField>
    <pivotField showAll="0"/>
    <pivotField showAll="0"/>
    <pivotField showAll="0"/>
    <pivotField showAll="0"/>
    <pivotField showAll="0"/>
    <pivotField showAll="0"/>
    <pivotField dataField="1" showAll="0"/>
    <pivotField dataField="1" showAll="0"/>
    <pivotField showAll="0"/>
    <pivotField showAll="0">
      <items count="3">
        <item x="1"/>
        <item x="0"/>
        <item t="default"/>
      </items>
    </pivotField>
    <pivotField showAll="0">
      <items count="4">
        <item x="0"/>
        <item x="1"/>
        <item x="2"/>
        <item t="default"/>
      </items>
    </pivotField>
    <pivotField dataField="1" showAll="0"/>
    <pivotField dataField="1" dragToRow="0" dragToCol="0" dragToPage="0" showAll="0" defaultSubtotal="0"/>
    <pivotField dragToRow="0" dragToCol="0" dragToPage="0" showAll="0" defaultSubtotal="0"/>
  </pivotFields>
  <rowFields count="1">
    <field x="7"/>
  </rowFields>
  <rowItems count="2">
    <i>
      <x/>
    </i>
    <i t="grand">
      <x/>
    </i>
  </rowItems>
  <colFields count="1">
    <field x="-2"/>
  </colFields>
  <colItems count="4">
    <i>
      <x/>
    </i>
    <i i="1">
      <x v="1"/>
    </i>
    <i i="2">
      <x v="2"/>
    </i>
    <i i="3">
      <x v="3"/>
    </i>
  </colItems>
  <dataFields count="4">
    <dataField name="Tot Response" fld="15" baseField="0" baseItem="0"/>
    <dataField name="Non-resp" fld="19" baseField="0" baseItem="0"/>
    <dataField name="Tot Invited" fld="14" baseField="0" baseItem="0"/>
    <dataField name="Overall Response" fld="20" baseField="0" baseItem="0" numFmtId="1"/>
  </dataFields>
  <formats count="6">
    <format dxfId="836">
      <pivotArea outline="0" collapsedLevelsAreSubtotals="1" fieldPosition="0">
        <references count="1">
          <reference field="4294967294" count="1" selected="0">
            <x v="3"/>
          </reference>
        </references>
      </pivotArea>
    </format>
    <format dxfId="835">
      <pivotArea dataOnly="0" labelOnly="1" outline="0" fieldPosition="0">
        <references count="1">
          <reference field="4294967294" count="1">
            <x v="3"/>
          </reference>
        </references>
      </pivotArea>
    </format>
    <format dxfId="834">
      <pivotArea outline="0" collapsedLevelsAreSubtotals="1" fieldPosition="0">
        <references count="1">
          <reference field="4294967294" count="1" selected="0">
            <x v="3"/>
          </reference>
        </references>
      </pivotArea>
    </format>
    <format dxfId="833">
      <pivotArea dataOnly="0" labelOnly="1" outline="0" fieldPosition="0">
        <references count="1">
          <reference field="4294967294" count="1">
            <x v="3"/>
          </reference>
        </references>
      </pivotArea>
    </format>
    <format dxfId="832">
      <pivotArea outline="0" collapsedLevelsAreSubtotals="1" fieldPosition="0">
        <references count="1">
          <reference field="4294967294" count="1" selected="0">
            <x v="3"/>
          </reference>
        </references>
      </pivotArea>
    </format>
    <format dxfId="831">
      <pivotArea dataOnly="0" labelOnly="1"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J3:M4" firstHeaderRow="0" firstDataRow="1" firstDataCol="0"/>
  <pivotFields count="22">
    <pivotField showAll="0"/>
    <pivotField showAll="0"/>
    <pivotField showAll="0"/>
    <pivotField showAll="0"/>
    <pivotField showAll="0"/>
    <pivotField showAll="0"/>
    <pivotField showAll="0"/>
    <pivotField showAll="0">
      <items count="4">
        <item x="1"/>
        <item h="1" x="2"/>
        <item h="1" x="0"/>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3">
        <item x="1"/>
        <item x="0"/>
        <item t="default"/>
      </items>
    </pivotField>
    <pivotField showAll="0">
      <items count="4">
        <item x="0"/>
        <item x="1"/>
        <item x="2"/>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Total Score" fld="13" subtotal="average" baseField="0" baseItem="1"/>
    <dataField name="Average of Course Score" fld="11" subtotal="average" baseField="0" baseItem="1"/>
    <dataField name="Average of QEP Score" fld="12" subtotal="average" baseField="0" baseItem="1"/>
    <dataField name="Average of Instructor Score" fld="10" subtotal="average" baseField="0" baseItem="1"/>
  </dataFields>
  <formats count="9">
    <format dxfId="845">
      <pivotArea type="all" dataOnly="0" outline="0" fieldPosition="0"/>
    </format>
    <format dxfId="844">
      <pivotArea outline="0" collapsedLevelsAreSubtotals="1" fieldPosition="0"/>
    </format>
    <format dxfId="843">
      <pivotArea dataOnly="0" labelOnly="1" outline="0" fieldPosition="0">
        <references count="1">
          <reference field="4294967294" count="4">
            <x v="0"/>
            <x v="1"/>
            <x v="2"/>
            <x v="3"/>
          </reference>
        </references>
      </pivotArea>
    </format>
    <format dxfId="842">
      <pivotArea type="all" dataOnly="0" outline="0" fieldPosition="0"/>
    </format>
    <format dxfId="841">
      <pivotArea outline="0" collapsedLevelsAreSubtotals="1" fieldPosition="0"/>
    </format>
    <format dxfId="840">
      <pivotArea dataOnly="0" labelOnly="1" outline="0" fieldPosition="0">
        <references count="1">
          <reference field="4294967294" count="4">
            <x v="0"/>
            <x v="1"/>
            <x v="2"/>
            <x v="3"/>
          </reference>
        </references>
      </pivotArea>
    </format>
    <format dxfId="839">
      <pivotArea type="all" dataOnly="0" outline="0" fieldPosition="0"/>
    </format>
    <format dxfId="838">
      <pivotArea outline="0" collapsedLevelsAreSubtotals="1" fieldPosition="0"/>
    </format>
    <format dxfId="837">
      <pivotArea dataOnly="0" labelOnly="1" outline="0" fieldPosition="0">
        <references count="1">
          <reference field="4294967294" count="4">
            <x v="0"/>
            <x v="1"/>
            <x v="2"/>
            <x v="3"/>
          </reference>
        </references>
      </pivotArea>
    </format>
  </formats>
  <chartFormats count="4">
    <chartFormat chart="0" format="24" series="1">
      <pivotArea type="data" outline="0" fieldPosition="0">
        <references count="1">
          <reference field="4294967294" count="1" selected="0">
            <x v="0"/>
          </reference>
        </references>
      </pivotArea>
    </chartFormat>
    <chartFormat chart="0" format="25" series="1">
      <pivotArea type="data" outline="0" fieldPosition="0">
        <references count="1">
          <reference field="4294967294" count="1" selected="0">
            <x v="1"/>
          </reference>
        </references>
      </pivotArea>
    </chartFormat>
    <chartFormat chart="0" format="26" series="1">
      <pivotArea type="data" outline="0" fieldPosition="0">
        <references count="1">
          <reference field="4294967294" count="1" selected="0">
            <x v="2"/>
          </reference>
        </references>
      </pivotArea>
    </chartFormat>
    <chartFormat chart="0" format="2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4"/>
    <pivotTable tabId="2" name="PivotTable1"/>
    <pivotTable tabId="2" name="PivotTable5"/>
  </pivotTables>
  <data>
    <tabular pivotCacheId="1">
      <items count="3">
        <i x="1" s="1"/>
        <i x="2"/>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4"/>
    <pivotTable tabId="2" name="PivotTable1"/>
    <pivotTable tabId="2" name="PivotTable5"/>
  </pivotTables>
  <data>
    <tabular pivotCacheId="1">
      <items count="2">
        <i x="1" s="1"/>
        <i x="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4"/>
    <pivotTable tabId="2" name="PivotTable1"/>
    <pivotTable tabId="2" name="PivotTable5"/>
  </pivotTables>
  <data>
    <tabular pivotCacheId="1">
      <items count="3">
        <i x="1" s="1"/>
        <i x="0" s="1" nd="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4" totalsRowShown="0">
  <autoFilter ref="A1:T4"/>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2"/>
  <sheetViews>
    <sheetView tabSelected="1" topLeftCell="D1" workbookViewId="0">
      <selection activeCell="H7" sqref="H7"/>
    </sheetView>
  </sheetViews>
  <sheetFormatPr defaultRowHeight="15" x14ac:dyDescent="0.25"/>
  <cols>
    <col min="1" max="1" width="17.7109375" customWidth="1"/>
    <col min="2" max="2" width="12.85546875" customWidth="1"/>
    <col min="3" max="3" width="9.28515625" customWidth="1"/>
    <col min="4" max="4" width="10.5703125" customWidth="1"/>
    <col min="5" max="5" width="16.5703125" customWidth="1"/>
    <col min="10" max="10" width="21" customWidth="1"/>
    <col min="11" max="11" width="22.85546875" customWidth="1"/>
    <col min="12" max="12" width="20.140625" customWidth="1"/>
    <col min="13" max="13" width="25.28515625" customWidth="1"/>
  </cols>
  <sheetData>
    <row r="3" spans="1:13" x14ac:dyDescent="0.25">
      <c r="A3" s="1" t="s">
        <v>39</v>
      </c>
      <c r="B3" t="s">
        <v>40</v>
      </c>
      <c r="C3" t="s">
        <v>41</v>
      </c>
      <c r="D3" t="s">
        <v>42</v>
      </c>
      <c r="E3" s="5" t="s">
        <v>43</v>
      </c>
      <c r="J3" s="4" t="s">
        <v>47</v>
      </c>
      <c r="K3" s="4" t="s">
        <v>45</v>
      </c>
      <c r="L3" s="4" t="s">
        <v>46</v>
      </c>
      <c r="M3" s="4" t="s">
        <v>44</v>
      </c>
    </row>
    <row r="4" spans="1:13" x14ac:dyDescent="0.25">
      <c r="A4" s="2" t="s">
        <v>27</v>
      </c>
      <c r="B4" s="3">
        <v>2</v>
      </c>
      <c r="C4" s="3">
        <v>3</v>
      </c>
      <c r="D4" s="3">
        <v>5</v>
      </c>
      <c r="E4" s="5">
        <v>40</v>
      </c>
      <c r="J4" s="4">
        <v>4.5</v>
      </c>
      <c r="K4" s="4">
        <v>4.5</v>
      </c>
      <c r="L4" s="4">
        <v>4.5</v>
      </c>
      <c r="M4" s="4">
        <v>4.5</v>
      </c>
    </row>
    <row r="5" spans="1:13" x14ac:dyDescent="0.25">
      <c r="A5" s="2" t="s">
        <v>38</v>
      </c>
      <c r="B5" s="3">
        <v>2</v>
      </c>
      <c r="C5" s="3">
        <v>3</v>
      </c>
      <c r="D5" s="3">
        <v>5</v>
      </c>
      <c r="E5" s="5">
        <v>40</v>
      </c>
    </row>
    <row r="20" spans="10:11" x14ac:dyDescent="0.25">
      <c r="J20" s="6" t="s">
        <v>50</v>
      </c>
      <c r="K20" s="5"/>
    </row>
    <row r="21" spans="10:11" x14ac:dyDescent="0.25">
      <c r="J21" s="7" t="s">
        <v>49</v>
      </c>
      <c r="K21" s="5">
        <v>40</v>
      </c>
    </row>
    <row r="22" spans="10:11" x14ac:dyDescent="0.25">
      <c r="J22" s="7" t="s">
        <v>48</v>
      </c>
      <c r="K22" s="5">
        <v>60</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2" workbookViewId="0">
      <selection activeCell="D3" sqref="D3"/>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7.2851562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35</v>
      </c>
      <c r="S1" t="s">
        <v>36</v>
      </c>
      <c r="T1" t="s">
        <v>37</v>
      </c>
    </row>
    <row r="2" spans="1:20" x14ac:dyDescent="0.25">
      <c r="A2" t="s">
        <v>17</v>
      </c>
      <c r="B2" t="s">
        <v>18</v>
      </c>
      <c r="C2">
        <v>202170</v>
      </c>
      <c r="D2">
        <v>1</v>
      </c>
      <c r="E2" t="s">
        <v>19</v>
      </c>
      <c r="F2">
        <v>1301</v>
      </c>
      <c r="G2" t="s">
        <v>20</v>
      </c>
      <c r="H2" t="s">
        <v>21</v>
      </c>
      <c r="I2" t="s">
        <v>22</v>
      </c>
      <c r="J2" t="s">
        <v>23</v>
      </c>
      <c r="K2">
        <v>4.78</v>
      </c>
      <c r="L2">
        <v>4.93</v>
      </c>
      <c r="M2">
        <v>4.67</v>
      </c>
      <c r="N2">
        <v>4.8</v>
      </c>
      <c r="O2">
        <v>11</v>
      </c>
      <c r="P2">
        <v>3</v>
      </c>
      <c r="Q2">
        <v>27.27</v>
      </c>
      <c r="R2" t="str">
        <f>LEFT(H2,1)</f>
        <v>S</v>
      </c>
      <c r="S2" t="str">
        <f>LEFT(B2,5)</f>
        <v>70047</v>
      </c>
      <c r="T2">
        <f>O2-P2</f>
        <v>8</v>
      </c>
    </row>
    <row r="3" spans="1:20" x14ac:dyDescent="0.25">
      <c r="A3" t="s">
        <v>24</v>
      </c>
      <c r="B3" t="s">
        <v>25</v>
      </c>
      <c r="C3">
        <v>202170</v>
      </c>
      <c r="D3">
        <v>1</v>
      </c>
      <c r="E3" t="s">
        <v>26</v>
      </c>
      <c r="F3">
        <v>2306</v>
      </c>
      <c r="G3" t="s">
        <v>20</v>
      </c>
      <c r="H3" t="s">
        <v>27</v>
      </c>
      <c r="I3" t="s">
        <v>28</v>
      </c>
      <c r="J3" t="s">
        <v>29</v>
      </c>
      <c r="K3">
        <v>4.5</v>
      </c>
      <c r="L3">
        <v>4.5</v>
      </c>
      <c r="M3">
        <v>4.5</v>
      </c>
      <c r="N3">
        <v>4.5</v>
      </c>
      <c r="O3">
        <v>5</v>
      </c>
      <c r="P3">
        <v>2</v>
      </c>
      <c r="Q3">
        <v>40</v>
      </c>
      <c r="R3" t="str">
        <f>LEFT(H3,1)</f>
        <v>R</v>
      </c>
      <c r="S3" t="str">
        <f>LEFT(B3,5)</f>
        <v>70050</v>
      </c>
      <c r="T3">
        <f>O3-P3</f>
        <v>3</v>
      </c>
    </row>
    <row r="4" spans="1:20" x14ac:dyDescent="0.25">
      <c r="A4" t="s">
        <v>30</v>
      </c>
      <c r="B4" t="s">
        <v>31</v>
      </c>
      <c r="C4">
        <v>202170</v>
      </c>
      <c r="D4">
        <v>1</v>
      </c>
      <c r="E4" t="s">
        <v>32</v>
      </c>
      <c r="F4">
        <v>697</v>
      </c>
      <c r="G4" t="s">
        <v>20</v>
      </c>
      <c r="H4" t="s">
        <v>33</v>
      </c>
      <c r="I4" t="s">
        <v>28</v>
      </c>
      <c r="J4" t="s">
        <v>34</v>
      </c>
      <c r="K4">
        <v>5</v>
      </c>
      <c r="L4">
        <v>5</v>
      </c>
      <c r="M4">
        <v>4.5</v>
      </c>
      <c r="N4">
        <v>4.87</v>
      </c>
      <c r="O4">
        <v>5</v>
      </c>
      <c r="P4">
        <v>2</v>
      </c>
      <c r="Q4">
        <v>40</v>
      </c>
      <c r="R4" t="str">
        <f>LEFT(H4,1)</f>
        <v>S</v>
      </c>
      <c r="S4" t="str">
        <f>LEFT(B4,5)</f>
        <v>70052</v>
      </c>
      <c r="T4">
        <f>O4-P4</f>
        <v>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Main Term August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2021-09-30T19:10:56Z</dcterms:created>
  <dcterms:modified xsi:type="dcterms:W3CDTF">2021-09-30T19:10:56Z</dcterms:modified>
</cp:coreProperties>
</file>