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4675" windowHeight="12315"/>
  </bookViews>
  <sheets>
    <sheet name="Dashboard" sheetId="2" r:id="rId1"/>
    <sheet name="Main Term Overall Winter Mini 2" sheetId="1" r:id="rId2"/>
  </sheets>
  <definedNames>
    <definedName name="Slicer_1st_Initial">#N/A</definedName>
    <definedName name="Slicer_CRN">#N/A</definedName>
    <definedName name="Slicer_Teachers___Full_Name">#N/A</definedName>
  </definedNames>
  <calcPr calcId="0"/>
  <pivotCaches>
    <pivotCache cacheId="4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2" i="1"/>
  <c r="S3" i="1"/>
  <c r="S4" i="1"/>
  <c r="S5" i="1"/>
  <c r="S6" i="1"/>
  <c r="S7" i="1"/>
  <c r="S8" i="1"/>
  <c r="S9" i="1"/>
  <c r="S10" i="1"/>
  <c r="S11" i="1"/>
  <c r="S12" i="1"/>
  <c r="S13" i="1"/>
  <c r="S14" i="1"/>
  <c r="S2" i="1"/>
  <c r="R3" i="1"/>
  <c r="R4" i="1"/>
  <c r="R5" i="1"/>
  <c r="R6" i="1"/>
  <c r="R7" i="1"/>
  <c r="R8" i="1"/>
  <c r="R9" i="1"/>
  <c r="R10" i="1"/>
  <c r="R11" i="1"/>
  <c r="R12" i="1"/>
  <c r="R13" i="1"/>
  <c r="R14" i="1"/>
  <c r="R2" i="1"/>
</calcChain>
</file>

<file path=xl/sharedStrings.xml><?xml version="1.0" encoding="utf-8"?>
<sst xmlns="http://schemas.openxmlformats.org/spreadsheetml/2006/main" count="137" uniqueCount="94">
  <si>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</si>
  <si>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</si>
  <si>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</si>
  <si>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</si>
  <si>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</si>
  <si>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</si>
  <si>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</si>
  <si>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</si>
  <si>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</si>
  <si>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</si>
  <si>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</si>
  <si>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</si>
  <si>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</si>
  <si>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</si>
  <si>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</si>
  <si>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</si>
  <si>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</si>
  <si>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202110-10035</t>
  </si>
  <si>
    <t>10035 RTI Applied to Excep Learners</t>
  </si>
  <si>
    <t>EDCI</t>
  </si>
  <si>
    <t>01W</t>
  </si>
  <si>
    <t>Laura Isbell</t>
  </si>
  <si>
    <t>Education &amp; Human Services</t>
  </si>
  <si>
    <t>Curriculum and Instruction</t>
  </si>
  <si>
    <t>202110-10036</t>
  </si>
  <si>
    <t>10036 Stress Management</t>
  </si>
  <si>
    <t>HHPH</t>
  </si>
  <si>
    <t>Quynh Dang</t>
  </si>
  <si>
    <t>Health &amp; Human Performance</t>
  </si>
  <si>
    <t>202110-10037</t>
  </si>
  <si>
    <t>10037 Sport Law</t>
  </si>
  <si>
    <t>HHPS</t>
  </si>
  <si>
    <t>Anthony Rosselli</t>
  </si>
  <si>
    <t>202110-10038</t>
  </si>
  <si>
    <t>10038 Career Development</t>
  </si>
  <si>
    <t>COUN</t>
  </si>
  <si>
    <t>Chester Robinson</t>
  </si>
  <si>
    <t>Counseling</t>
  </si>
  <si>
    <t>202110-10039</t>
  </si>
  <si>
    <t>10039 Counseling Diverse Populations</t>
  </si>
  <si>
    <t>M Hendricks</t>
  </si>
  <si>
    <t>202110-10041</t>
  </si>
  <si>
    <t>10041 United States Government</t>
  </si>
  <si>
    <t>PSCI</t>
  </si>
  <si>
    <t>Jangsup Choi</t>
  </si>
  <si>
    <t>Humanities, Social Sci &amp; Arts</t>
  </si>
  <si>
    <t>Political Science</t>
  </si>
  <si>
    <t>202110-10042</t>
  </si>
  <si>
    <t>10042 Texas Government</t>
  </si>
  <si>
    <t>Robert Rodriguez</t>
  </si>
  <si>
    <t>202110-10043</t>
  </si>
  <si>
    <t>10043 Lrng Processes &amp; Develop</t>
  </si>
  <si>
    <t>PSY</t>
  </si>
  <si>
    <t>Curt Carlson</t>
  </si>
  <si>
    <t>Psychology &amp; Special Education</t>
  </si>
  <si>
    <t>202110-10045</t>
  </si>
  <si>
    <t>10045 GLB/Survey of Exceptionalities</t>
  </si>
  <si>
    <t>SPED</t>
  </si>
  <si>
    <t>Michelle Hanks</t>
  </si>
  <si>
    <t>202110-10047</t>
  </si>
  <si>
    <t>10047 Lang, Ideology, Child lit.</t>
  </si>
  <si>
    <t>ENG</t>
  </si>
  <si>
    <t>Susan Stewart</t>
  </si>
  <si>
    <t>Literature &amp; Languages</t>
  </si>
  <si>
    <t>202110-10048</t>
  </si>
  <si>
    <t>10048 US-U.S. History to 1877</t>
  </si>
  <si>
    <t>HIST</t>
  </si>
  <si>
    <t>John Smith</t>
  </si>
  <si>
    <t>History</t>
  </si>
  <si>
    <t>202110-10050</t>
  </si>
  <si>
    <t>10050 Community Food Systems</t>
  </si>
  <si>
    <t>FDSC</t>
  </si>
  <si>
    <t>Robert Williams</t>
  </si>
  <si>
    <t>Ag Sciences &amp; Nat Resources</t>
  </si>
  <si>
    <t>Ag Science &amp; Natural Resources</t>
  </si>
  <si>
    <t>202110-10054</t>
  </si>
  <si>
    <t>10054 Spa Pragmatic &amp; Lang Tchg</t>
  </si>
  <si>
    <t>SPA</t>
  </si>
  <si>
    <t>Flavia Belpoliti</t>
  </si>
  <si>
    <t>1st Initial</t>
  </si>
  <si>
    <t>CRN</t>
  </si>
  <si>
    <t>Not Responded</t>
  </si>
  <si>
    <t>Grand Total</t>
  </si>
  <si>
    <t>Instructor</t>
  </si>
  <si>
    <t>Sum of Invited</t>
  </si>
  <si>
    <t>Sum of RespondentCount</t>
  </si>
  <si>
    <t>Sum of Not Responded</t>
  </si>
  <si>
    <t>Sum of Overall Response</t>
  </si>
  <si>
    <t>Values</t>
  </si>
  <si>
    <t>Average of Instructor Score</t>
  </si>
  <si>
    <t>Average of Course Score</t>
  </si>
  <si>
    <t>Average of QEP Score</t>
  </si>
  <si>
    <t>Average of Total Score</t>
  </si>
  <si>
    <t>Sum of Non-resp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</si>
</sst>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0" fillId="0" borderId="0" xfId="0" applyNumberFormat="1"/>
    <xf numFmtId="0" fontId="17" fillId="33" borderId="0" xfId="0"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3">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font>
        <color theme="0"/>
      </font>
    </dxf>
    <dxf>
      <fill>
        <patternFill patternType="solid">
          <bgColor theme="0"/>
        </patternFill>
      </fill>
    </dxf>
    <dxf>
      <numFmt numFmtId="1" formatCode="0"/>
    </dxf>
    <dxf>
      <numFmt numFmtId="2" formatCode="0.00"/>
    </dxf>
    <dxf>
      <numFmt numFmtId="1" formatCode="0"/>
    </dxf>
    <dxf>
      <numFmt numFmtId="1" formatCode="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[Main Term Overall Winter Mini 2021 Dashboard.xlsx]Dashboard!PivotTable12</c:name>
    <c:fmtId val="0"/>
  </c:pivotSource>
  <c:chart>
    <c:title>
      <c:tx>
        <c:rich>
          <a:bodyPr/>
          <a:lstStyle/>
          <a:p>
            <a:pPr>
              <a:defRPr/>
            </a:pPr>
            <a:r>
              <a:rPr lang="en-US"/>
              <a:t>Instructor and Course Scores</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4"/>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5"/>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6"/>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Dashboard!$I$10</c:f>
              <c:strCache>
                <c:ptCount val="1"/>
                <c:pt idx="0">
                  <c:v>Average of Instructor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Dashboard!$I$11</c:f>
              <c:strCache>
                <c:ptCount val="1"/>
                <c:pt idx="0">
                  <c:v>Total</c:v>
                </c:pt>
              </c:strCache>
            </c:strRef>
          </c:cat>
          <c:val>
            <c:numRef>
              <c:f>Dashboard!$I$11</c:f>
              <c:numCache>
                <c:formatCode>0.00</c:formatCode>
                <c:ptCount val="1"/>
                <c:pt idx="0">
                  <c:v>4.6423076923076927</c:v>
                </c:pt>
              </c:numCache>
            </c:numRef>
          </c:val>
        </c:ser>
        <c:ser>
          <c:idx val="1"/>
          <c:order val="1"/>
          <c:tx>
            <c:strRef>
              <c:f>Dashboard!$J$10</c:f>
              <c:strCache>
                <c:ptCount val="1"/>
                <c:pt idx="0">
                  <c:v>Average of Course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Dashboard!$I$11</c:f>
              <c:strCache>
                <c:ptCount val="1"/>
                <c:pt idx="0">
                  <c:v>Total</c:v>
                </c:pt>
              </c:strCache>
            </c:strRef>
          </c:cat>
          <c:val>
            <c:numRef>
              <c:f>Dashboard!$J$11</c:f>
              <c:numCache>
                <c:formatCode>0.00</c:formatCode>
                <c:ptCount val="1"/>
                <c:pt idx="0">
                  <c:v>4.5584615384615379</c:v>
                </c:pt>
              </c:numCache>
            </c:numRef>
          </c:val>
        </c:ser>
        <c:ser>
          <c:idx val="2"/>
          <c:order val="2"/>
          <c:tx>
            <c:strRef>
              <c:f>Dashboard!$K$10</c:f>
              <c:strCache>
                <c:ptCount val="1"/>
                <c:pt idx="0">
                  <c:v>Average of QEP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Dashboard!$I$11</c:f>
              <c:strCache>
                <c:ptCount val="1"/>
                <c:pt idx="0">
                  <c:v>Total</c:v>
                </c:pt>
              </c:strCache>
            </c:strRef>
          </c:cat>
          <c:val>
            <c:numRef>
              <c:f>Dashboard!$K$11</c:f>
              <c:numCache>
                <c:formatCode>General</c:formatCode>
                <c:ptCount val="1"/>
                <c:pt idx="0">
                  <c:v>4.53</c:v>
                </c:pt>
              </c:numCache>
            </c:numRef>
          </c:val>
        </c:ser>
        <c:ser>
          <c:idx val="3"/>
          <c:order val="3"/>
          <c:tx>
            <c:strRef>
              <c:f>Dashboard!$L$10</c:f>
              <c:strCache>
                <c:ptCount val="1"/>
                <c:pt idx="0">
                  <c:v>Average of Total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Dashboard!$I$11</c:f>
              <c:strCache>
                <c:ptCount val="1"/>
                <c:pt idx="0">
                  <c:v>Total</c:v>
                </c:pt>
              </c:strCache>
            </c:strRef>
          </c:cat>
          <c:val>
            <c:numRef>
              <c:f>Dashboard!$L$11</c:f>
              <c:numCache>
                <c:formatCode>0.00</c:formatCode>
                <c:ptCount val="1"/>
                <c:pt idx="0">
                  <c:v>4.5930769230769233</c:v>
                </c:pt>
              </c:numCache>
            </c:numRef>
          </c:val>
        </c:ser>
        <c:dLbls>
          <c:dLblPos val="inEnd"/>
          <c:showLegendKey val="0"/>
          <c:showVal val="1"/>
          <c:showCatName val="0"/>
          <c:showSerName val="0"/>
          <c:showPercent val="0"/>
          <c:showBubbleSize val="0"/>
        </c:dLbls>
        <c:gapWidth val="150"/>
        <c:axId val="173009152"/>
        <c:axId val="174037248"/>
      </c:barChart>
      <c:catAx>
        <c:axId val="173009152"/>
        <c:scaling>
          <c:orientation val="minMax"/>
        </c:scaling>
        <c:delete val="0"/>
        <c:axPos val="l"/>
        <c:majorTickMark val="out"/>
        <c:minorTickMark val="none"/>
        <c:tickLblPos val="nextTo"/>
        <c:crossAx val="174037248"/>
        <c:crosses val="autoZero"/>
        <c:auto val="1"/>
        <c:lblAlgn val="ctr"/>
        <c:lblOffset val="100"/>
        <c:noMultiLvlLbl val="0"/>
      </c:catAx>
      <c:valAx>
        <c:axId val="174037248"/>
        <c:scaling>
          <c:orientation val="minMax"/>
        </c:scaling>
        <c:delete val="0"/>
        <c:axPos val="b"/>
        <c:majorGridlines/>
        <c:numFmt formatCode="0.00" sourceLinked="1"/>
        <c:majorTickMark val="out"/>
        <c:minorTickMark val="none"/>
        <c:tickLblPos val="nextTo"/>
        <c:crossAx val="1730091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[Main Term Overall Winter Mini 2021 Dashboard.xlsx]Dashboard!PivotTable13</c:name>
    <c:fmtId val="0"/>
  </c:pivotSource>
  <c:chart>
    <c:title>
      <c:tx>
        <c:rich>
          <a:bodyPr/>
          <a:lstStyle/>
          <a:p>
            <a:pPr>
              <a:defRPr/>
            </a:pPr>
            <a:r>
              <a:rPr lang="en-US"/>
              <a:t>Response Rate</a:t>
            </a:r>
          </a:p>
        </c:rich>
      </c:tx>
      <c:layout/>
      <c:overlay val="0"/>
    </c:title>
    <c:autoTitleDeleted val="0"/>
    <c:pivotFmts>
      <c:pivotFmt>
        <c:idx val="0"/>
        <c:marker>
          <c:symbol val="none"/>
        </c:marker>
      </c:pivotFmt>
      <c:pivotFmt>
        <c:idx val="1"/>
        <c:marker>
          <c:symbol val="none"/>
        </c:marker>
      </c:pivotFmt>
    </c:pivotFmts>
    <c:plotArea>
      <c:layout/>
      <c:doughnutChart>
        <c:varyColors val="1"/>
        <c:ser>
          <c:idx val="0"/>
          <c:order val="0"/>
          <c:tx>
            <c:strRef>
              <c:f>Dashboard!$K$26</c:f>
              <c:strCache>
                <c:ptCount val="1"/>
                <c:pt idx="0">
                  <c:v>Total</c:v>
                </c:pt>
              </c:strCache>
            </c:strRef>
          </c:tx>
          <c:cat>
            <c:strRef>
              <c:f>Dashboard!$J$27:$J$28</c:f>
              <c:strCache>
                <c:ptCount val="2"/>
                <c:pt idx="0">
                  <c:v>Sum of Overall Response</c:v>
                </c:pt>
                <c:pt idx="1">
                  <c:v>Sum of Non-resp</c:v>
                </c:pt>
              </c:strCache>
            </c:strRef>
          </c:cat>
          <c:val>
            <c:numRef>
              <c:f>Dashboard!$K$27:$K$28</c:f>
              <c:numCache>
                <c:formatCode>0</c:formatCode>
                <c:ptCount val="2"/>
                <c:pt idx="0">
                  <c:v>51.461988304093566</c:v>
                </c:pt>
                <c:pt idx="1">
                  <c:v>48.538011695906434</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376237</xdr:colOff>
      <xdr:row>8</xdr:row>
      <xdr:rowOff>47625</xdr:rowOff>
    </xdr:from>
    <xdr:to>
      <xdr:col>14</xdr:col>
      <xdr:colOff>71437</xdr:colOff>
      <xdr:row>22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xdr:colOff>
      <xdr:row>24</xdr:row>
      <xdr:rowOff>95250</xdr:rowOff>
    </xdr:from>
    <xdr:to>
      <xdr:col>11</xdr:col>
      <xdr:colOff>690562</xdr:colOff>
      <xdr:row>38</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190501</xdr:colOff>
      <xdr:row>31</xdr:row>
      <xdr:rowOff>76199</xdr:rowOff>
    </xdr:from>
    <xdr:to>
      <xdr:col>9</xdr:col>
      <xdr:colOff>747349</xdr:colOff>
      <xdr:row>33</xdr:row>
      <xdr:rowOff>57150</xdr:rowOff>
    </xdr:to>
    <xdr:sp macro="" textlink="K27">
      <xdr:nvSpPr>
        <xdr:cNvPr id="4" name="TextBox 3"/>
        <xdr:cNvSpPr txBox="1"/>
      </xdr:nvSpPr>
      <xdr:spPr>
        <a:xfrm>
          <a:off x="10820401" y="5981699"/>
          <a:ext cx="556848" cy="3619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F96C5DD-51C2-4268-9856-F126BC8B7349}" type="TxLink">
            <a:rPr lang="en-US" sz="1400" b="1" i="0" u="none" strike="noStrike">
              <a:solidFill>
                <a:srgbClr val="000000"/>
              </a:solidFill>
              <a:latin typeface="Calibri"/>
              <a:cs typeface="Calibri"/>
            </a:rPr>
            <a:t>51</a:t>
          </a:fld>
          <a:endParaRPr lang="en-US" sz="1400" b="1"/>
        </a:p>
      </xdr:txBody>
    </xdr:sp>
    <xdr:clientData/>
  </xdr:twoCellAnchor>
  <xdr:twoCellAnchor editAs="oneCell">
    <xdr:from>
      <xdr:col>4</xdr:col>
      <xdr:colOff>1276350</xdr:colOff>
      <xdr:row>3</xdr:row>
      <xdr:rowOff>142875</xdr:rowOff>
    </xdr:from>
    <xdr:to>
      <xdr:col>6</xdr:col>
      <xdr:colOff>476250</xdr:colOff>
      <xdr:row>17</xdr:row>
      <xdr:rowOff>0</xdr:rowOff>
    </xdr:to>
    <mc:AlternateContent xmlns:mc="http://schemas.openxmlformats.org/markup-compatibility/2006">
      <mc:Choice xmlns:a14="http://schemas.microsoft.com/office/drawing/2010/main"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6372225" y="714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247650</xdr:colOff>
      <xdr:row>3</xdr:row>
      <xdr:rowOff>85725</xdr:rowOff>
    </xdr:from>
    <xdr:to>
      <xdr:col>3</xdr:col>
      <xdr:colOff>476250</xdr:colOff>
      <xdr:row>16</xdr:row>
      <xdr:rowOff>133350</xdr:rowOff>
    </xdr:to>
    <mc:AlternateContent xmlns:mc="http://schemas.openxmlformats.org/markup-compatibility/2006">
      <mc:Choice xmlns:a14="http://schemas.microsoft.com/office/drawing/2010/main"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2295525" y="657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800100</xdr:colOff>
      <xdr:row>3</xdr:row>
      <xdr:rowOff>152400</xdr:rowOff>
    </xdr:from>
    <xdr:to>
      <xdr:col>4</xdr:col>
      <xdr:colOff>1181100</xdr:colOff>
      <xdr:row>17</xdr:row>
      <xdr:rowOff>9525</xdr:rowOff>
    </xdr:to>
    <mc:AlternateContent xmlns:mc="http://schemas.openxmlformats.org/markup-compatibility/2006">
      <mc:Choice xmlns:a14="http://schemas.microsoft.com/office/drawing/2010/main"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4448175" y="723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00.419780208336" createdVersion="4" refreshedVersion="4" minRefreshableVersion="3" recordCount="13">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110" maxValue="20211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300" maxValue="2306"/>
    </cacheField>
    <cacheField name="Courses - CLASS_NUMBER" numFmtId="0">
      <sharedItems/>
    </cacheField>
    <cacheField name="Teachers - Full Name" numFmtId="0">
      <sharedItems count="13">
        <s v="Laura Isbell"/>
        <s v="Quynh Dang"/>
        <s v="Anthony Rosselli"/>
        <s v="Chester Robinson"/>
        <s v="M Hendricks"/>
        <s v="Jangsup Choi"/>
        <s v="Robert Rodriguez"/>
        <s v="Curt Carlson"/>
        <s v="Michelle Hanks"/>
        <s v="Susan Stewart"/>
        <s v="John Smith"/>
        <s v="Robert Williams"/>
        <s v="Flavia Belpoliti"/>
      </sharedItems>
    </cacheField>
    <cacheField name="School" numFmtId="0">
      <sharedItems/>
    </cacheField>
    <cacheField name="Department" numFmtId="0">
      <sharedItems/>
    </cacheField>
    <cacheField name="Instructor Score" numFmtId="0">
      <sharedItems containsSemiMixedTypes="0" containsString="0" containsNumber="1" minValue="3.5" maxValue="5"/>
    </cacheField>
    <cacheField name="Course Score" numFmtId="0">
      <sharedItems containsSemiMixedTypes="0" containsString="0" containsNumber="1" minValue="2.75" maxValue="5"/>
    </cacheField>
    <cacheField name="QEP Score" numFmtId="0">
      <sharedItems containsSemiMixedTypes="0" containsString="0" containsNumber="1" minValue="2.5" maxValue="5"/>
    </cacheField>
    <cacheField name="Total Score" numFmtId="0">
      <sharedItems containsSemiMixedTypes="0" containsString="0" containsNumber="1" minValue="3.06" maxValue="5"/>
    </cacheField>
    <cacheField name="Invited" numFmtId="0">
      <sharedItems containsSemiMixedTypes="0" containsString="0" containsNumber="1" containsInteger="1" minValue="7" maxValue="33"/>
    </cacheField>
    <cacheField name="RespondentCount" numFmtId="0">
      <sharedItems containsSemiMixedTypes="0" containsString="0" containsNumber="1" containsInteger="1" minValue="1" maxValue="15"/>
    </cacheField>
    <cacheField name="Response Rate" numFmtId="0">
      <sharedItems containsSemiMixedTypes="0" containsString="0" containsNumber="1" minValue="14.29" maxValue="72.73"/>
    </cacheField>
    <cacheField name="1st Initial" numFmtId="0">
      <sharedItems count="9">
        <s v="L"/>
        <s v="Q"/>
        <s v="A"/>
        <s v="C"/>
        <s v="M"/>
        <s v="J"/>
        <s v="R"/>
        <s v="S"/>
        <s v="F"/>
      </sharedItems>
    </cacheField>
    <cacheField name="CRN" numFmtId="0">
      <sharedItems count="13">
        <s v="10035"/>
        <s v="10036"/>
        <s v="10037"/>
        <s v="10038"/>
        <s v="10039"/>
        <s v="10041"/>
        <s v="10042"/>
        <s v="10043"/>
        <s v="10045"/>
        <s v="10047"/>
        <s v="10048"/>
        <s v="10050"/>
        <s v="10054"/>
      </sharedItems>
    </cacheField>
    <cacheField name="Not Responded" numFmtId="0">
      <sharedItems containsSemiMixedTypes="0" containsString="0" containsNumber="1" containsInteger="1" minValue="2" maxValue="18"/>
    </cacheField>
    <cacheField name="Overall Response" numFmtId="0" formula=" (RespondentCount/Invited )*100" databaseField="0"/>
    <cacheField name="Non-resp" numFmtId="0" formula="100 -'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
  <r>
    <s v="202110-10035"/>
    <s v="10035 RTI Applied to Excep Learners"/>
    <n v="202110"/>
    <n v="1"/>
    <s v="EDCI"/>
    <n v="519"/>
    <s v="01W"/>
    <x v="0"/>
    <s v="Education &amp; Human Services"/>
    <s v="Curriculum and Instruction"/>
    <n v="4.7300000000000004"/>
    <n v="4.5999999999999996"/>
    <n v="4.51"/>
    <n v="4.6399999999999997"/>
    <n v="13"/>
    <n v="9"/>
    <n v="69.23"/>
    <x v="0"/>
    <x v="0"/>
    <n v="4"/>
  </r>
  <r>
    <s v="202110-10036"/>
    <s v="10036 Stress Management"/>
    <n v="202110"/>
    <n v="1"/>
    <s v="HHPH"/>
    <n v="472"/>
    <s v="01W"/>
    <x v="1"/>
    <s v="Education &amp; Human Services"/>
    <s v="Health &amp; Human Performance"/>
    <n v="4.6100000000000003"/>
    <n v="4.5999999999999996"/>
    <n v="4.49"/>
    <n v="4.58"/>
    <n v="33"/>
    <n v="15"/>
    <n v="45.45"/>
    <x v="1"/>
    <x v="1"/>
    <n v="18"/>
  </r>
  <r>
    <s v="202110-10037"/>
    <s v="10037 Sport Law"/>
    <n v="202110"/>
    <n v="1"/>
    <s v="HHPS"/>
    <n v="539"/>
    <s v="01W"/>
    <x v="2"/>
    <s v="Education &amp; Human Services"/>
    <s v="Health &amp; Human Performance"/>
    <n v="5"/>
    <n v="5"/>
    <n v="5"/>
    <n v="5"/>
    <n v="11"/>
    <n v="4"/>
    <n v="36.36"/>
    <x v="2"/>
    <x v="2"/>
    <n v="7"/>
  </r>
  <r>
    <s v="202110-10038"/>
    <s v="10038 Career Development"/>
    <n v="202110"/>
    <n v="1"/>
    <s v="COUN"/>
    <n v="512"/>
    <s v="01W"/>
    <x v="3"/>
    <s v="Education &amp; Human Services"/>
    <s v="Counseling"/>
    <n v="3.85"/>
    <n v="3.88"/>
    <n v="3.77"/>
    <n v="3.84"/>
    <n v="15"/>
    <n v="10"/>
    <n v="66.67"/>
    <x v="3"/>
    <x v="3"/>
    <n v="5"/>
  </r>
  <r>
    <s v="202110-10039"/>
    <s v="10039 Counseling Diverse Populations"/>
    <n v="202110"/>
    <n v="1"/>
    <s v="COUN"/>
    <n v="522"/>
    <s v="01W"/>
    <x v="4"/>
    <s v="Education &amp; Human Services"/>
    <s v="Counseling"/>
    <n v="4.97"/>
    <n v="4.8499999999999996"/>
    <n v="5"/>
    <n v="4.9400000000000004"/>
    <n v="8"/>
    <n v="4"/>
    <n v="50"/>
    <x v="4"/>
    <x v="4"/>
    <n v="4"/>
  </r>
  <r>
    <s v="202110-10041"/>
    <s v="10041 United States Government"/>
    <n v="202110"/>
    <n v="1"/>
    <s v="PSCI"/>
    <n v="2305"/>
    <s v="01W"/>
    <x v="5"/>
    <s v="Humanities, Social Sci &amp; Arts"/>
    <s v="Political Science"/>
    <n v="4.28"/>
    <n v="4.25"/>
    <n v="4.3099999999999996"/>
    <n v="4.28"/>
    <n v="11"/>
    <n v="4"/>
    <n v="36.36"/>
    <x v="5"/>
    <x v="5"/>
    <n v="7"/>
  </r>
  <r>
    <s v="202110-10042"/>
    <s v="10042 Texas Government"/>
    <n v="202110"/>
    <n v="1"/>
    <s v="PSCI"/>
    <n v="2306"/>
    <s v="01W"/>
    <x v="6"/>
    <s v="Humanities, Social Sci &amp; Arts"/>
    <s v="Political Science"/>
    <n v="4.8600000000000003"/>
    <n v="4.8600000000000003"/>
    <n v="4.71"/>
    <n v="4.82"/>
    <n v="13"/>
    <n v="7"/>
    <n v="53.85"/>
    <x v="6"/>
    <x v="6"/>
    <n v="6"/>
  </r>
  <r>
    <s v="202110-10043"/>
    <s v="10043 Lrng Processes &amp; Develop"/>
    <n v="202110"/>
    <n v="1"/>
    <s v="PSY"/>
    <n v="300"/>
    <s v="01W"/>
    <x v="7"/>
    <s v="Education &amp; Human Services"/>
    <s v="Psychology &amp; Special Education"/>
    <n v="5"/>
    <n v="4.9000000000000004"/>
    <n v="5"/>
    <n v="4.97"/>
    <n v="17"/>
    <n v="8"/>
    <n v="47.06"/>
    <x v="3"/>
    <x v="7"/>
    <n v="9"/>
  </r>
  <r>
    <s v="202110-10045"/>
    <s v="10045 GLB/Survey of Exceptionalities"/>
    <n v="202110"/>
    <n v="1"/>
    <s v="SPED"/>
    <n v="346"/>
    <s v="01W"/>
    <x v="8"/>
    <s v="Education &amp; Human Services"/>
    <s v="Psychology &amp; Special Education"/>
    <n v="4.75"/>
    <n v="4.82"/>
    <n v="4.8099999999999996"/>
    <n v="4.79"/>
    <n v="18"/>
    <n v="9"/>
    <n v="50"/>
    <x v="4"/>
    <x v="8"/>
    <n v="9"/>
  </r>
  <r>
    <s v="202110-10047"/>
    <s v="10047 Lang, Ideology, Child lit."/>
    <n v="202110"/>
    <n v="1"/>
    <s v="ENG"/>
    <n v="697"/>
    <s v="01W"/>
    <x v="9"/>
    <s v="Humanities, Social Sci &amp; Arts"/>
    <s v="Literature &amp; Languages"/>
    <n v="5"/>
    <n v="4.95"/>
    <n v="5"/>
    <n v="4.99"/>
    <n v="11"/>
    <n v="8"/>
    <n v="72.73"/>
    <x v="7"/>
    <x v="9"/>
    <n v="3"/>
  </r>
  <r>
    <s v="202110-10048"/>
    <s v="10048 US-U.S. History to 1877"/>
    <n v="202110"/>
    <n v="1"/>
    <s v="HIST"/>
    <n v="1301"/>
    <s v="01W"/>
    <x v="10"/>
    <s v="Humanities, Social Sci &amp; Arts"/>
    <s v="History"/>
    <n v="3.5"/>
    <n v="2.75"/>
    <n v="2.5"/>
    <n v="3.06"/>
    <n v="7"/>
    <n v="1"/>
    <n v="14.29"/>
    <x v="5"/>
    <x v="10"/>
    <n v="6"/>
  </r>
  <r>
    <s v="202110-10050"/>
    <s v="10050 Community Food Systems"/>
    <n v="202110"/>
    <n v="1"/>
    <s v="FDSC"/>
    <n v="521"/>
    <s v="01W"/>
    <x v="11"/>
    <s v="Ag Sciences &amp; Nat Resources"/>
    <s v="Ag Science &amp; Natural Resources"/>
    <n v="5"/>
    <n v="5"/>
    <n v="5"/>
    <n v="5"/>
    <n v="7"/>
    <n v="4"/>
    <n v="57.14"/>
    <x v="6"/>
    <x v="11"/>
    <n v="3"/>
  </r>
  <r>
    <s v="202110-10054"/>
    <s v="10054 Spa Pragmatic &amp; Lang Tchg"/>
    <n v="202110"/>
    <n v="1"/>
    <s v="SPA"/>
    <n v="597"/>
    <s v="01W"/>
    <x v="12"/>
    <s v="Humanities, Social Sci &amp; Arts"/>
    <s v="Literature &amp; Languages"/>
    <n v="4.8"/>
    <n v="4.8"/>
    <n v="4.79"/>
    <n v="4.8"/>
    <n v="7"/>
    <n v="5"/>
    <n v="71.430000000000007"/>
    <x v="8"/>
    <x v="1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46"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J26:K28" firstHeaderRow="1" firstDataRow="1" firstDataCol="1"/>
  <pivotFields count="22">
    <pivotField showAll="0"/>
    <pivotField showAll="0"/>
    <pivotField showAll="0"/>
    <pivotField showAll="0"/>
    <pivotField showAll="0"/>
    <pivotField showAll="0"/>
    <pivotField showAll="0"/>
    <pivotField showAll="0">
      <items count="14">
        <item x="2"/>
        <item x="3"/>
        <item x="7"/>
        <item x="12"/>
        <item x="5"/>
        <item x="10"/>
        <item x="0"/>
        <item x="4"/>
        <item x="8"/>
        <item x="1"/>
        <item x="6"/>
        <item x="11"/>
        <item x="9"/>
        <item t="default"/>
      </items>
    </pivotField>
    <pivotField showAll="0"/>
    <pivotField showAll="0"/>
    <pivotField showAll="0"/>
    <pivotField showAll="0"/>
    <pivotField showAll="0"/>
    <pivotField showAll="0"/>
    <pivotField showAll="0"/>
    <pivotField showAll="0"/>
    <pivotField showAll="0"/>
    <pivotField showAll="0">
      <items count="10">
        <item x="2"/>
        <item x="3"/>
        <item x="8"/>
        <item x="5"/>
        <item x="0"/>
        <item x="4"/>
        <item x="1"/>
        <item x="6"/>
        <item x="7"/>
        <item t="default"/>
      </items>
    </pivotField>
    <pivotField showAll="0">
      <items count="14">
        <item x="0"/>
        <item x="1"/>
        <item x="2"/>
        <item x="3"/>
        <item x="4"/>
        <item x="5"/>
        <item x="6"/>
        <item x="7"/>
        <item x="8"/>
        <item x="9"/>
        <item x="10"/>
        <item x="11"/>
        <item x="12"/>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numFmtId="1"/>
    <dataField name="Sum of Non-resp" fld="21" baseField="0" baseItem="0" numFmtId="1"/>
  </dataFields>
  <formats count="5">
    <format dxfId="112">
      <pivotArea collapsedLevelsAreSubtotals="1" fieldPosition="0">
        <references count="1">
          <reference field="4294967294" count="1">
            <x v="1"/>
          </reference>
        </references>
      </pivotArea>
    </format>
    <format dxfId="110">
      <pivotArea outline="0" fieldPosition="0">
        <references count="1">
          <reference field="4294967294" count="1">
            <x v="1"/>
          </reference>
        </references>
      </pivotArea>
    </format>
    <format dxfId="107">
      <pivotArea outline="0" fieldPosition="0">
        <references count="1">
          <reference field="4294967294" count="1">
            <x v="0"/>
          </reference>
        </references>
      </pivotArea>
    </format>
    <format dxfId="106">
      <pivotArea type="all" dataOnly="0" outline="0" fieldPosition="0"/>
    </format>
    <format dxfId="105">
      <pivotArea type="all" dataOnly="0"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2" cacheId="4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I10:L11" firstHeaderRow="0" firstDataRow="1" firstDataCol="0"/>
  <pivotFields count="22">
    <pivotField showAll="0"/>
    <pivotField showAll="0"/>
    <pivotField showAll="0"/>
    <pivotField showAll="0"/>
    <pivotField showAll="0"/>
    <pivotField showAll="0"/>
    <pivotField showAll="0"/>
    <pivotField showAll="0">
      <items count="14">
        <item x="2"/>
        <item x="3"/>
        <item x="7"/>
        <item x="12"/>
        <item x="5"/>
        <item x="10"/>
        <item x="0"/>
        <item x="4"/>
        <item x="8"/>
        <item x="1"/>
        <item x="6"/>
        <item x="11"/>
        <item x="9"/>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10">
        <item x="2"/>
        <item x="3"/>
        <item x="8"/>
        <item x="5"/>
        <item x="0"/>
        <item x="4"/>
        <item x="1"/>
        <item x="6"/>
        <item x="7"/>
        <item t="default"/>
      </items>
    </pivotField>
    <pivotField showAll="0">
      <items count="14">
        <item x="0"/>
        <item x="1"/>
        <item x="2"/>
        <item x="3"/>
        <item x="4"/>
        <item x="5"/>
        <item x="6"/>
        <item x="7"/>
        <item x="8"/>
        <item x="9"/>
        <item x="10"/>
        <item x="11"/>
        <item x="12"/>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numFmtId="2"/>
    <dataField name="Average of Course Score" fld="11" subtotal="average" baseField="0" baseItem="1" numFmtId="2"/>
    <dataField name="Average of QEP Score" fld="12" subtotal="average" baseField="0" baseItem="1"/>
    <dataField name="Average of Total Score" fld="13" subtotal="average" baseField="0" baseItem="1" numFmtId="2"/>
  </dataFields>
  <chartFormats count="4">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 chart="0" format="5" series="1">
      <pivotArea type="data" outline="0" fieldPosition="0">
        <references count="1">
          <reference field="4294967294" count="1" selected="0">
            <x v="2"/>
          </reference>
        </references>
      </pivotArea>
    </chartFormat>
    <chartFormat chart="0" format="6"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1" cacheId="4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location ref="A20:E34" firstHeaderRow="0" firstDataRow="1" firstDataCol="1"/>
  <pivotFields count="22">
    <pivotField showAll="0"/>
    <pivotField showAll="0"/>
    <pivotField showAll="0"/>
    <pivotField showAll="0"/>
    <pivotField showAll="0"/>
    <pivotField showAll="0"/>
    <pivotField showAll="0"/>
    <pivotField axis="axisRow" showAll="0">
      <items count="14">
        <item x="2"/>
        <item x="3"/>
        <item x="7"/>
        <item x="12"/>
        <item x="5"/>
        <item x="10"/>
        <item x="0"/>
        <item x="4"/>
        <item x="8"/>
        <item x="1"/>
        <item x="6"/>
        <item x="11"/>
        <item x="9"/>
        <item t="default"/>
      </items>
    </pivotField>
    <pivotField showAll="0"/>
    <pivotField showAll="0"/>
    <pivotField showAll="0"/>
    <pivotField showAll="0"/>
    <pivotField showAll="0"/>
    <pivotField showAll="0"/>
    <pivotField dataField="1" showAll="0"/>
    <pivotField dataField="1" showAll="0"/>
    <pivotField showAll="0"/>
    <pivotField showAll="0">
      <items count="10">
        <item x="2"/>
        <item x="3"/>
        <item x="8"/>
        <item x="5"/>
        <item x="0"/>
        <item x="4"/>
        <item x="1"/>
        <item x="6"/>
        <item x="7"/>
        <item t="default"/>
      </items>
    </pivotField>
    <pivotField showAll="0">
      <items count="14">
        <item x="0"/>
        <item x="1"/>
        <item x="2"/>
        <item x="3"/>
        <item x="4"/>
        <item x="5"/>
        <item x="6"/>
        <item x="7"/>
        <item x="8"/>
        <item x="9"/>
        <item x="10"/>
        <item x="11"/>
        <item x="12"/>
        <item t="default"/>
      </items>
    </pivotField>
    <pivotField dataField="1" showAll="0"/>
    <pivotField dataField="1" dragToRow="0" dragToCol="0" dragToPage="0" showAll="0" defaultSubtotal="0"/>
    <pivotField dragToRow="0" dragToCol="0" dragToPage="0" showAll="0" defaultSubtotal="0"/>
  </pivotFields>
  <rowFields count="1">
    <field x="7"/>
  </rowFields>
  <rowItems count="14">
    <i>
      <x/>
    </i>
    <i>
      <x v="1"/>
    </i>
    <i>
      <x v="2"/>
    </i>
    <i>
      <x v="3"/>
    </i>
    <i>
      <x v="4"/>
    </i>
    <i>
      <x v="5"/>
    </i>
    <i>
      <x v="6"/>
    </i>
    <i>
      <x v="7"/>
    </i>
    <i>
      <x v="8"/>
    </i>
    <i>
      <x v="9"/>
    </i>
    <i>
      <x v="10"/>
    </i>
    <i>
      <x v="11"/>
    </i>
    <i>
      <x v="12"/>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 Response" fld="20"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1"/>
    <pivotTable tabId="2" name="PivotTable12"/>
    <pivotTable tabId="2" name="PivotTable13"/>
  </pivotTables>
  <data>
    <tabular pivotCacheId="1">
      <items count="13">
        <i x="2" s="1"/>
        <i x="3" s="1"/>
        <i x="7" s="1"/>
        <i x="12" s="1"/>
        <i x="5" s="1"/>
        <i x="10" s="1"/>
        <i x="0" s="1"/>
        <i x="4" s="1"/>
        <i x="8" s="1"/>
        <i x="1" s="1"/>
        <i x="6" s="1"/>
        <i x="11"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1"/>
    <pivotTable tabId="2" name="PivotTable12"/>
    <pivotTable tabId="2" name="PivotTable13"/>
  </pivotTables>
  <data>
    <tabular pivotCacheId="1">
      <items count="9">
        <i x="2" s="1"/>
        <i x="3" s="1"/>
        <i x="8" s="1"/>
        <i x="5" s="1"/>
        <i x="0" s="1"/>
        <i x="4" s="1"/>
        <i x="1" s="1"/>
        <i x="6"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1"/>
    <pivotTable tabId="2" name="PivotTable12"/>
    <pivotTable tabId="2" name="PivotTable13"/>
  </pivotTables>
  <data>
    <tabular pivotCacheId="1">
      <items count="13">
        <i x="0" s="1"/>
        <i x="1" s="1"/>
        <i x="2" s="1"/>
        <i x="3" s="1"/>
        <i x="4" s="1"/>
        <i x="5" s="1"/>
        <i x="6" s="1"/>
        <i x="7" s="1"/>
        <i x="8" s="1"/>
        <i x="9" s="1"/>
        <i x="10" s="1"/>
        <i x="11" s="1"/>
        <i x="1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14" totalsRowShown="0">
  <autoFilter ref="A1:T14"/>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L34"/>
  <sheetViews>
    <sheetView tabSelected="1" workbookViewId="0">
      <selection activeCell="N34" sqref="N34"/>
    </sheetView>
  </sheetViews>
  <sheetFormatPr defaultRowHeight="15" x14ac:dyDescent="0.25"/>
  <cols>
    <col min="1" max="1" width="16.7109375" customWidth="1"/>
    <col min="2" max="2" width="14" bestFit="1" customWidth="1"/>
    <col min="3" max="3" width="24" bestFit="1" customWidth="1"/>
    <col min="4" max="4" width="21.7109375" bestFit="1" customWidth="1"/>
    <col min="5" max="5" width="23.42578125" bestFit="1" customWidth="1"/>
    <col min="6" max="6" width="16" bestFit="1" customWidth="1"/>
    <col min="9" max="9" width="25.28515625" customWidth="1"/>
    <col min="10" max="10" width="23.42578125" customWidth="1"/>
    <col min="11" max="11" width="3" customWidth="1"/>
    <col min="12" max="12" width="21" bestFit="1" customWidth="1"/>
  </cols>
  <sheetData>
    <row r="10" spans="9:12" x14ac:dyDescent="0.25">
      <c r="I10" t="s">
        <v>89</v>
      </c>
      <c r="J10" t="s">
        <v>90</v>
      </c>
      <c r="K10" t="s">
        <v>91</v>
      </c>
      <c r="L10" t="s">
        <v>92</v>
      </c>
    </row>
    <row r="11" spans="9:12" x14ac:dyDescent="0.25">
      <c r="I11" s="5">
        <v>4.6423076923076927</v>
      </c>
      <c r="J11" s="5">
        <v>4.5584615384615379</v>
      </c>
      <c r="K11" s="3">
        <v>4.53</v>
      </c>
      <c r="L11" s="5">
        <v>4.5930769230769233</v>
      </c>
    </row>
    <row r="20" spans="1:11" x14ac:dyDescent="0.25">
      <c r="A20" s="1" t="s">
        <v>83</v>
      </c>
      <c r="B20" t="s">
        <v>84</v>
      </c>
      <c r="C20" t="s">
        <v>85</v>
      </c>
      <c r="D20" t="s">
        <v>86</v>
      </c>
      <c r="E20" t="s">
        <v>87</v>
      </c>
    </row>
    <row r="21" spans="1:11" x14ac:dyDescent="0.25">
      <c r="A21" s="2" t="s">
        <v>32</v>
      </c>
      <c r="B21" s="3">
        <v>11</v>
      </c>
      <c r="C21" s="3">
        <v>4</v>
      </c>
      <c r="D21" s="3">
        <v>7</v>
      </c>
      <c r="E21" s="4">
        <v>36.363636363636367</v>
      </c>
    </row>
    <row r="22" spans="1:11" x14ac:dyDescent="0.25">
      <c r="A22" s="2" t="s">
        <v>36</v>
      </c>
      <c r="B22" s="3">
        <v>15</v>
      </c>
      <c r="C22" s="3">
        <v>10</v>
      </c>
      <c r="D22" s="3">
        <v>5</v>
      </c>
      <c r="E22" s="4">
        <v>66.666666666666657</v>
      </c>
    </row>
    <row r="23" spans="1:11" x14ac:dyDescent="0.25">
      <c r="A23" s="2" t="s">
        <v>53</v>
      </c>
      <c r="B23" s="3">
        <v>17</v>
      </c>
      <c r="C23" s="3">
        <v>8</v>
      </c>
      <c r="D23" s="3">
        <v>9</v>
      </c>
      <c r="E23" s="4">
        <v>47.058823529411761</v>
      </c>
    </row>
    <row r="24" spans="1:11" x14ac:dyDescent="0.25">
      <c r="A24" s="2" t="s">
        <v>78</v>
      </c>
      <c r="B24" s="3">
        <v>7</v>
      </c>
      <c r="C24" s="3">
        <v>5</v>
      </c>
      <c r="D24" s="3">
        <v>2</v>
      </c>
      <c r="E24" s="4">
        <v>71.428571428571431</v>
      </c>
    </row>
    <row r="25" spans="1:11" x14ac:dyDescent="0.25">
      <c r="A25" s="2" t="s">
        <v>44</v>
      </c>
      <c r="B25" s="3">
        <v>11</v>
      </c>
      <c r="C25" s="3">
        <v>4</v>
      </c>
      <c r="D25" s="3">
        <v>7</v>
      </c>
      <c r="E25" s="4">
        <v>36.363636363636367</v>
      </c>
    </row>
    <row r="26" spans="1:11" x14ac:dyDescent="0.25">
      <c r="A26" s="2" t="s">
        <v>67</v>
      </c>
      <c r="B26" s="3">
        <v>7</v>
      </c>
      <c r="C26" s="3">
        <v>1</v>
      </c>
      <c r="D26" s="3">
        <v>6</v>
      </c>
      <c r="E26" s="4">
        <v>14.285714285714285</v>
      </c>
      <c r="J26" s="6" t="s">
        <v>88</v>
      </c>
      <c r="K26" s="6"/>
    </row>
    <row r="27" spans="1:11" x14ac:dyDescent="0.25">
      <c r="A27" s="2" t="s">
        <v>21</v>
      </c>
      <c r="B27" s="3">
        <v>13</v>
      </c>
      <c r="C27" s="3">
        <v>9</v>
      </c>
      <c r="D27" s="3">
        <v>4</v>
      </c>
      <c r="E27" s="4">
        <v>69.230769230769226</v>
      </c>
      <c r="J27" s="7" t="s">
        <v>87</v>
      </c>
      <c r="K27" s="8">
        <v>51.461988304093566</v>
      </c>
    </row>
    <row r="28" spans="1:11" x14ac:dyDescent="0.25">
      <c r="A28" s="2" t="s">
        <v>40</v>
      </c>
      <c r="B28" s="3">
        <v>8</v>
      </c>
      <c r="C28" s="3">
        <v>4</v>
      </c>
      <c r="D28" s="3">
        <v>4</v>
      </c>
      <c r="E28" s="4">
        <v>50</v>
      </c>
      <c r="J28" s="7" t="s">
        <v>93</v>
      </c>
      <c r="K28" s="8">
        <v>48.538011695906434</v>
      </c>
    </row>
    <row r="29" spans="1:11" x14ac:dyDescent="0.25">
      <c r="A29" s="2" t="s">
        <v>58</v>
      </c>
      <c r="B29" s="3">
        <v>18</v>
      </c>
      <c r="C29" s="3">
        <v>9</v>
      </c>
      <c r="D29" s="3">
        <v>9</v>
      </c>
      <c r="E29" s="4">
        <v>50</v>
      </c>
    </row>
    <row r="30" spans="1:11" x14ac:dyDescent="0.25">
      <c r="A30" s="2" t="s">
        <v>27</v>
      </c>
      <c r="B30" s="3">
        <v>33</v>
      </c>
      <c r="C30" s="3">
        <v>15</v>
      </c>
      <c r="D30" s="3">
        <v>18</v>
      </c>
      <c r="E30" s="4">
        <v>45.454545454545453</v>
      </c>
    </row>
    <row r="31" spans="1:11" x14ac:dyDescent="0.25">
      <c r="A31" s="2" t="s">
        <v>49</v>
      </c>
      <c r="B31" s="3">
        <v>13</v>
      </c>
      <c r="C31" s="3">
        <v>7</v>
      </c>
      <c r="D31" s="3">
        <v>6</v>
      </c>
      <c r="E31" s="4">
        <v>53.846153846153847</v>
      </c>
    </row>
    <row r="32" spans="1:11" x14ac:dyDescent="0.25">
      <c r="A32" s="2" t="s">
        <v>72</v>
      </c>
      <c r="B32" s="3">
        <v>7</v>
      </c>
      <c r="C32" s="3">
        <v>4</v>
      </c>
      <c r="D32" s="3">
        <v>3</v>
      </c>
      <c r="E32" s="4">
        <v>57.142857142857139</v>
      </c>
    </row>
    <row r="33" spans="1:5" x14ac:dyDescent="0.25">
      <c r="A33" s="2" t="s">
        <v>62</v>
      </c>
      <c r="B33" s="3">
        <v>11</v>
      </c>
      <c r="C33" s="3">
        <v>8</v>
      </c>
      <c r="D33" s="3">
        <v>3</v>
      </c>
      <c r="E33" s="4">
        <v>72.727272727272734</v>
      </c>
    </row>
    <row r="34" spans="1:5" x14ac:dyDescent="0.25">
      <c r="A34" s="2" t="s">
        <v>82</v>
      </c>
      <c r="B34" s="3">
        <v>171</v>
      </c>
      <c r="C34" s="3">
        <v>88</v>
      </c>
      <c r="D34" s="3">
        <v>83</v>
      </c>
      <c r="E34" s="4">
        <v>51.461988304093566</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election sqref="A1:T14"/>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79</v>
      </c>
      <c r="S1" t="s">
        <v>80</v>
      </c>
      <c r="T1" t="s">
        <v>81</v>
      </c>
    </row>
    <row r="2" spans="1:20" x14ac:dyDescent="0.25">
      <c r="A2" t="s">
        <v>17</v>
      </c>
      <c r="B2" t="s">
        <v>18</v>
      </c>
      <c r="C2">
        <v>202110</v>
      </c>
      <c r="D2">
        <v>1</v>
      </c>
      <c r="E2" t="s">
        <v>19</v>
      </c>
      <c r="F2">
        <v>519</v>
      </c>
      <c r="G2" t="s">
        <v>20</v>
      </c>
      <c r="H2" t="s">
        <v>21</v>
      </c>
      <c r="I2" t="s">
        <v>22</v>
      </c>
      <c r="J2" t="s">
        <v>23</v>
      </c>
      <c r="K2">
        <v>4.7300000000000004</v>
      </c>
      <c r="L2">
        <v>4.5999999999999996</v>
      </c>
      <c r="M2">
        <v>4.51</v>
      </c>
      <c r="N2">
        <v>4.6399999999999997</v>
      </c>
      <c r="O2">
        <v>13</v>
      </c>
      <c r="P2">
        <v>9</v>
      </c>
      <c r="Q2">
        <v>69.23</v>
      </c>
      <c r="R2" t="str">
        <f>LEFT(H2,1)</f>
        <v>L</v>
      </c>
      <c r="S2" t="str">
        <f>LEFT(B2,5)</f>
        <v>10035</v>
      </c>
      <c r="T2">
        <f>O2-P2</f>
        <v>4</v>
      </c>
    </row>
    <row r="3" spans="1:20" x14ac:dyDescent="0.25">
      <c r="A3" t="s">
        <v>24</v>
      </c>
      <c r="B3" t="s">
        <v>25</v>
      </c>
      <c r="C3">
        <v>202110</v>
      </c>
      <c r="D3">
        <v>1</v>
      </c>
      <c r="E3" t="s">
        <v>26</v>
      </c>
      <c r="F3">
        <v>472</v>
      </c>
      <c r="G3" t="s">
        <v>20</v>
      </c>
      <c r="H3" t="s">
        <v>27</v>
      </c>
      <c r="I3" t="s">
        <v>22</v>
      </c>
      <c r="J3" t="s">
        <v>28</v>
      </c>
      <c r="K3">
        <v>4.6100000000000003</v>
      </c>
      <c r="L3">
        <v>4.5999999999999996</v>
      </c>
      <c r="M3">
        <v>4.49</v>
      </c>
      <c r="N3">
        <v>4.58</v>
      </c>
      <c r="O3">
        <v>33</v>
      </c>
      <c r="P3">
        <v>15</v>
      </c>
      <c r="Q3">
        <v>45.45</v>
      </c>
      <c r="R3" t="str">
        <f t="shared" ref="R3:R14" si="0">LEFT(H3,1)</f>
        <v>Q</v>
      </c>
      <c r="S3" t="str">
        <f t="shared" ref="S3:S14" si="1">LEFT(B3,5)</f>
        <v>10036</v>
      </c>
      <c r="T3">
        <f t="shared" ref="T3:T14" si="2">O3-P3</f>
        <v>18</v>
      </c>
    </row>
    <row r="4" spans="1:20" x14ac:dyDescent="0.25">
      <c r="A4" t="s">
        <v>29</v>
      </c>
      <c r="B4" t="s">
        <v>30</v>
      </c>
      <c r="C4">
        <v>202110</v>
      </c>
      <c r="D4">
        <v>1</v>
      </c>
      <c r="E4" t="s">
        <v>31</v>
      </c>
      <c r="F4">
        <v>539</v>
      </c>
      <c r="G4" t="s">
        <v>20</v>
      </c>
      <c r="H4" t="s">
        <v>32</v>
      </c>
      <c r="I4" t="s">
        <v>22</v>
      </c>
      <c r="J4" t="s">
        <v>28</v>
      </c>
      <c r="K4">
        <v>5</v>
      </c>
      <c r="L4">
        <v>5</v>
      </c>
      <c r="M4">
        <v>5</v>
      </c>
      <c r="N4">
        <v>5</v>
      </c>
      <c r="O4">
        <v>11</v>
      </c>
      <c r="P4">
        <v>4</v>
      </c>
      <c r="Q4">
        <v>36.36</v>
      </c>
      <c r="R4" t="str">
        <f t="shared" si="0"/>
        <v>A</v>
      </c>
      <c r="S4" t="str">
        <f t="shared" si="1"/>
        <v>10037</v>
      </c>
      <c r="T4">
        <f t="shared" si="2"/>
        <v>7</v>
      </c>
    </row>
    <row r="5" spans="1:20" x14ac:dyDescent="0.25">
      <c r="A5" t="s">
        <v>33</v>
      </c>
      <c r="B5" t="s">
        <v>34</v>
      </c>
      <c r="C5">
        <v>202110</v>
      </c>
      <c r="D5">
        <v>1</v>
      </c>
      <c r="E5" t="s">
        <v>35</v>
      </c>
      <c r="F5">
        <v>512</v>
      </c>
      <c r="G5" t="s">
        <v>20</v>
      </c>
      <c r="H5" t="s">
        <v>36</v>
      </c>
      <c r="I5" t="s">
        <v>22</v>
      </c>
      <c r="J5" t="s">
        <v>37</v>
      </c>
      <c r="K5">
        <v>3.85</v>
      </c>
      <c r="L5">
        <v>3.88</v>
      </c>
      <c r="M5">
        <v>3.77</v>
      </c>
      <c r="N5">
        <v>3.84</v>
      </c>
      <c r="O5">
        <v>15</v>
      </c>
      <c r="P5">
        <v>10</v>
      </c>
      <c r="Q5">
        <v>66.67</v>
      </c>
      <c r="R5" t="str">
        <f t="shared" si="0"/>
        <v>C</v>
      </c>
      <c r="S5" t="str">
        <f t="shared" si="1"/>
        <v>10038</v>
      </c>
      <c r="T5">
        <f t="shared" si="2"/>
        <v>5</v>
      </c>
    </row>
    <row r="6" spans="1:20" x14ac:dyDescent="0.25">
      <c r="A6" t="s">
        <v>38</v>
      </c>
      <c r="B6" t="s">
        <v>39</v>
      </c>
      <c r="C6">
        <v>202110</v>
      </c>
      <c r="D6">
        <v>1</v>
      </c>
      <c r="E6" t="s">
        <v>35</v>
      </c>
      <c r="F6">
        <v>522</v>
      </c>
      <c r="G6" t="s">
        <v>20</v>
      </c>
      <c r="H6" t="s">
        <v>40</v>
      </c>
      <c r="I6" t="s">
        <v>22</v>
      </c>
      <c r="J6" t="s">
        <v>37</v>
      </c>
      <c r="K6">
        <v>4.97</v>
      </c>
      <c r="L6">
        <v>4.8499999999999996</v>
      </c>
      <c r="M6">
        <v>5</v>
      </c>
      <c r="N6">
        <v>4.9400000000000004</v>
      </c>
      <c r="O6">
        <v>8</v>
      </c>
      <c r="P6">
        <v>4</v>
      </c>
      <c r="Q6">
        <v>50</v>
      </c>
      <c r="R6" t="str">
        <f t="shared" si="0"/>
        <v>M</v>
      </c>
      <c r="S6" t="str">
        <f t="shared" si="1"/>
        <v>10039</v>
      </c>
      <c r="T6">
        <f t="shared" si="2"/>
        <v>4</v>
      </c>
    </row>
    <row r="7" spans="1:20" x14ac:dyDescent="0.25">
      <c r="A7" t="s">
        <v>41</v>
      </c>
      <c r="B7" t="s">
        <v>42</v>
      </c>
      <c r="C7">
        <v>202110</v>
      </c>
      <c r="D7">
        <v>1</v>
      </c>
      <c r="E7" t="s">
        <v>43</v>
      </c>
      <c r="F7">
        <v>2305</v>
      </c>
      <c r="G7" t="s">
        <v>20</v>
      </c>
      <c r="H7" t="s">
        <v>44</v>
      </c>
      <c r="I7" t="s">
        <v>45</v>
      </c>
      <c r="J7" t="s">
        <v>46</v>
      </c>
      <c r="K7">
        <v>4.28</v>
      </c>
      <c r="L7">
        <v>4.25</v>
      </c>
      <c r="M7">
        <v>4.3099999999999996</v>
      </c>
      <c r="N7">
        <v>4.28</v>
      </c>
      <c r="O7">
        <v>11</v>
      </c>
      <c r="P7">
        <v>4</v>
      </c>
      <c r="Q7">
        <v>36.36</v>
      </c>
      <c r="R7" t="str">
        <f t="shared" si="0"/>
        <v>J</v>
      </c>
      <c r="S7" t="str">
        <f t="shared" si="1"/>
        <v>10041</v>
      </c>
      <c r="T7">
        <f t="shared" si="2"/>
        <v>7</v>
      </c>
    </row>
    <row r="8" spans="1:20" x14ac:dyDescent="0.25">
      <c r="A8" t="s">
        <v>47</v>
      </c>
      <c r="B8" t="s">
        <v>48</v>
      </c>
      <c r="C8">
        <v>202110</v>
      </c>
      <c r="D8">
        <v>1</v>
      </c>
      <c r="E8" t="s">
        <v>43</v>
      </c>
      <c r="F8">
        <v>2306</v>
      </c>
      <c r="G8" t="s">
        <v>20</v>
      </c>
      <c r="H8" t="s">
        <v>49</v>
      </c>
      <c r="I8" t="s">
        <v>45</v>
      </c>
      <c r="J8" t="s">
        <v>46</v>
      </c>
      <c r="K8">
        <v>4.8600000000000003</v>
      </c>
      <c r="L8">
        <v>4.8600000000000003</v>
      </c>
      <c r="M8">
        <v>4.71</v>
      </c>
      <c r="N8">
        <v>4.82</v>
      </c>
      <c r="O8">
        <v>13</v>
      </c>
      <c r="P8">
        <v>7</v>
      </c>
      <c r="Q8">
        <v>53.85</v>
      </c>
      <c r="R8" t="str">
        <f t="shared" si="0"/>
        <v>R</v>
      </c>
      <c r="S8" t="str">
        <f t="shared" si="1"/>
        <v>10042</v>
      </c>
      <c r="T8">
        <f t="shared" si="2"/>
        <v>6</v>
      </c>
    </row>
    <row r="9" spans="1:20" x14ac:dyDescent="0.25">
      <c r="A9" t="s">
        <v>50</v>
      </c>
      <c r="B9" t="s">
        <v>51</v>
      </c>
      <c r="C9">
        <v>202110</v>
      </c>
      <c r="D9">
        <v>1</v>
      </c>
      <c r="E9" t="s">
        <v>52</v>
      </c>
      <c r="F9">
        <v>300</v>
      </c>
      <c r="G9" t="s">
        <v>20</v>
      </c>
      <c r="H9" t="s">
        <v>53</v>
      </c>
      <c r="I9" t="s">
        <v>22</v>
      </c>
      <c r="J9" t="s">
        <v>54</v>
      </c>
      <c r="K9">
        <v>5</v>
      </c>
      <c r="L9">
        <v>4.9000000000000004</v>
      </c>
      <c r="M9">
        <v>5</v>
      </c>
      <c r="N9">
        <v>4.97</v>
      </c>
      <c r="O9">
        <v>17</v>
      </c>
      <c r="P9">
        <v>8</v>
      </c>
      <c r="Q9">
        <v>47.06</v>
      </c>
      <c r="R9" t="str">
        <f t="shared" si="0"/>
        <v>C</v>
      </c>
      <c r="S9" t="str">
        <f t="shared" si="1"/>
        <v>10043</v>
      </c>
      <c r="T9">
        <f t="shared" si="2"/>
        <v>9</v>
      </c>
    </row>
    <row r="10" spans="1:20" x14ac:dyDescent="0.25">
      <c r="A10" t="s">
        <v>55</v>
      </c>
      <c r="B10" t="s">
        <v>56</v>
      </c>
      <c r="C10">
        <v>202110</v>
      </c>
      <c r="D10">
        <v>1</v>
      </c>
      <c r="E10" t="s">
        <v>57</v>
      </c>
      <c r="F10">
        <v>346</v>
      </c>
      <c r="G10" t="s">
        <v>20</v>
      </c>
      <c r="H10" t="s">
        <v>58</v>
      </c>
      <c r="I10" t="s">
        <v>22</v>
      </c>
      <c r="J10" t="s">
        <v>54</v>
      </c>
      <c r="K10">
        <v>4.75</v>
      </c>
      <c r="L10">
        <v>4.82</v>
      </c>
      <c r="M10">
        <v>4.8099999999999996</v>
      </c>
      <c r="N10">
        <v>4.79</v>
      </c>
      <c r="O10">
        <v>18</v>
      </c>
      <c r="P10">
        <v>9</v>
      </c>
      <c r="Q10">
        <v>50</v>
      </c>
      <c r="R10" t="str">
        <f t="shared" si="0"/>
        <v>M</v>
      </c>
      <c r="S10" t="str">
        <f t="shared" si="1"/>
        <v>10045</v>
      </c>
      <c r="T10">
        <f t="shared" si="2"/>
        <v>9</v>
      </c>
    </row>
    <row r="11" spans="1:20" x14ac:dyDescent="0.25">
      <c r="A11" t="s">
        <v>59</v>
      </c>
      <c r="B11" t="s">
        <v>60</v>
      </c>
      <c r="C11">
        <v>202110</v>
      </c>
      <c r="D11">
        <v>1</v>
      </c>
      <c r="E11" t="s">
        <v>61</v>
      </c>
      <c r="F11">
        <v>697</v>
      </c>
      <c r="G11" t="s">
        <v>20</v>
      </c>
      <c r="H11" t="s">
        <v>62</v>
      </c>
      <c r="I11" t="s">
        <v>45</v>
      </c>
      <c r="J11" t="s">
        <v>63</v>
      </c>
      <c r="K11">
        <v>5</v>
      </c>
      <c r="L11">
        <v>4.95</v>
      </c>
      <c r="M11">
        <v>5</v>
      </c>
      <c r="N11">
        <v>4.99</v>
      </c>
      <c r="O11">
        <v>11</v>
      </c>
      <c r="P11">
        <v>8</v>
      </c>
      <c r="Q11">
        <v>72.73</v>
      </c>
      <c r="R11" t="str">
        <f t="shared" si="0"/>
        <v>S</v>
      </c>
      <c r="S11" t="str">
        <f t="shared" si="1"/>
        <v>10047</v>
      </c>
      <c r="T11">
        <f t="shared" si="2"/>
        <v>3</v>
      </c>
    </row>
    <row r="12" spans="1:20" x14ac:dyDescent="0.25">
      <c r="A12" t="s">
        <v>64</v>
      </c>
      <c r="B12" t="s">
        <v>65</v>
      </c>
      <c r="C12">
        <v>202110</v>
      </c>
      <c r="D12">
        <v>1</v>
      </c>
      <c r="E12" t="s">
        <v>66</v>
      </c>
      <c r="F12">
        <v>1301</v>
      </c>
      <c r="G12" t="s">
        <v>20</v>
      </c>
      <c r="H12" t="s">
        <v>67</v>
      </c>
      <c r="I12" t="s">
        <v>45</v>
      </c>
      <c r="J12" t="s">
        <v>68</v>
      </c>
      <c r="K12">
        <v>3.5</v>
      </c>
      <c r="L12">
        <v>2.75</v>
      </c>
      <c r="M12">
        <v>2.5</v>
      </c>
      <c r="N12">
        <v>3.06</v>
      </c>
      <c r="O12">
        <v>7</v>
      </c>
      <c r="P12">
        <v>1</v>
      </c>
      <c r="Q12">
        <v>14.29</v>
      </c>
      <c r="R12" t="str">
        <f t="shared" si="0"/>
        <v>J</v>
      </c>
      <c r="S12" t="str">
        <f t="shared" si="1"/>
        <v>10048</v>
      </c>
      <c r="T12">
        <f t="shared" si="2"/>
        <v>6</v>
      </c>
    </row>
    <row r="13" spans="1:20" x14ac:dyDescent="0.25">
      <c r="A13" t="s">
        <v>69</v>
      </c>
      <c r="B13" t="s">
        <v>70</v>
      </c>
      <c r="C13">
        <v>202110</v>
      </c>
      <c r="D13">
        <v>1</v>
      </c>
      <c r="E13" t="s">
        <v>71</v>
      </c>
      <c r="F13">
        <v>521</v>
      </c>
      <c r="G13" t="s">
        <v>20</v>
      </c>
      <c r="H13" t="s">
        <v>72</v>
      </c>
      <c r="I13" t="s">
        <v>73</v>
      </c>
      <c r="J13" t="s">
        <v>74</v>
      </c>
      <c r="K13">
        <v>5</v>
      </c>
      <c r="L13">
        <v>5</v>
      </c>
      <c r="M13">
        <v>5</v>
      </c>
      <c r="N13">
        <v>5</v>
      </c>
      <c r="O13">
        <v>7</v>
      </c>
      <c r="P13">
        <v>4</v>
      </c>
      <c r="Q13">
        <v>57.14</v>
      </c>
      <c r="R13" t="str">
        <f t="shared" si="0"/>
        <v>R</v>
      </c>
      <c r="S13" t="str">
        <f t="shared" si="1"/>
        <v>10050</v>
      </c>
      <c r="T13">
        <f t="shared" si="2"/>
        <v>3</v>
      </c>
    </row>
    <row r="14" spans="1:20" x14ac:dyDescent="0.25">
      <c r="A14" t="s">
        <v>75</v>
      </c>
      <c r="B14" t="s">
        <v>76</v>
      </c>
      <c r="C14">
        <v>202110</v>
      </c>
      <c r="D14">
        <v>1</v>
      </c>
      <c r="E14" t="s">
        <v>77</v>
      </c>
      <c r="F14">
        <v>597</v>
      </c>
      <c r="G14" t="s">
        <v>20</v>
      </c>
      <c r="H14" t="s">
        <v>78</v>
      </c>
      <c r="I14" t="s">
        <v>45</v>
      </c>
      <c r="J14" t="s">
        <v>63</v>
      </c>
      <c r="K14">
        <v>4.8</v>
      </c>
      <c r="L14">
        <v>4.8</v>
      </c>
      <c r="M14">
        <v>4.79</v>
      </c>
      <c r="N14">
        <v>4.8</v>
      </c>
      <c r="O14">
        <v>7</v>
      </c>
      <c r="P14">
        <v>5</v>
      </c>
      <c r="Q14">
        <v>71.430000000000007</v>
      </c>
      <c r="R14" t="str">
        <f t="shared" si="0"/>
        <v>F</v>
      </c>
      <c r="S14" t="str">
        <f t="shared" si="1"/>
        <v>10054</v>
      </c>
      <c r="T14">
        <f t="shared" si="2"/>
        <v>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Main Term Overall Winter Mini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2021-07-23T15:19:00Z</dcterms:created>
  <dcterms:modified xsi:type="dcterms:W3CDTF">2021-07-23T15:20:33Z</dcterms:modified>
</cp:coreProperties>
</file>